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G:\132 DL für KG, PF\132.1 Aufsicht KG, PF\Rechnungsrevisionen KG\0 Grundlagen\Vorlagen, Formulare\"/>
    </mc:Choice>
  </mc:AlternateContent>
  <xr:revisionPtr revIDLastSave="0" documentId="13_ncr:1_{FC36CBB3-49C9-4BCB-BE44-3DC137BDFB8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inanzplan" sheetId="1" r:id="rId1"/>
    <sheet name="Drop Down" sheetId="2" state="hidden" r:id="rId2"/>
    <sheet name="Abschreibung VV" sheetId="4" state="hidden" r:id="rId3"/>
    <sheet name="Abschreibung FV" sheetId="5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H19" i="1"/>
  <c r="H17" i="1"/>
  <c r="H132" i="1"/>
  <c r="I132" i="1" s="1"/>
  <c r="J132" i="1" s="1"/>
  <c r="K132" i="1" s="1"/>
  <c r="L132" i="1" s="1"/>
  <c r="M132" i="1" s="1"/>
  <c r="F54" i="1"/>
  <c r="J61" i="1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AP7" i="5"/>
  <c r="AQ7" i="5"/>
  <c r="AR7" i="5"/>
  <c r="AS7" i="5"/>
  <c r="AT7" i="5"/>
  <c r="AU7" i="5"/>
  <c r="AV7" i="5"/>
  <c r="AW7" i="5"/>
  <c r="AX7" i="5"/>
  <c r="AY7" i="5"/>
  <c r="AZ7" i="5"/>
  <c r="BA7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AQ8" i="5"/>
  <c r="AR8" i="5"/>
  <c r="AS8" i="5"/>
  <c r="AT8" i="5"/>
  <c r="AU8" i="5"/>
  <c r="AV8" i="5"/>
  <c r="AW8" i="5"/>
  <c r="AX8" i="5"/>
  <c r="AY8" i="5"/>
  <c r="AZ8" i="5"/>
  <c r="BA8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AP9" i="5"/>
  <c r="AQ9" i="5"/>
  <c r="AR9" i="5"/>
  <c r="AS9" i="5"/>
  <c r="AT9" i="5"/>
  <c r="AU9" i="5"/>
  <c r="AV9" i="5"/>
  <c r="AW9" i="5"/>
  <c r="AX9" i="5"/>
  <c r="AY9" i="5"/>
  <c r="AZ9" i="5"/>
  <c r="BA9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AQ10" i="5"/>
  <c r="AR10" i="5"/>
  <c r="AS10" i="5"/>
  <c r="AT10" i="5"/>
  <c r="AU10" i="5"/>
  <c r="AV10" i="5"/>
  <c r="AW10" i="5"/>
  <c r="AX10" i="5"/>
  <c r="AY10" i="5"/>
  <c r="AZ10" i="5"/>
  <c r="BA10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AR12" i="5"/>
  <c r="AS12" i="5"/>
  <c r="AT12" i="5"/>
  <c r="AU12" i="5"/>
  <c r="AV12" i="5"/>
  <c r="AW12" i="5"/>
  <c r="AX12" i="5"/>
  <c r="AY12" i="5"/>
  <c r="AZ12" i="5"/>
  <c r="BA12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AS13" i="5"/>
  <c r="AT13" i="5"/>
  <c r="AU13" i="5"/>
  <c r="AV13" i="5"/>
  <c r="AW13" i="5"/>
  <c r="AX13" i="5"/>
  <c r="AY13" i="5"/>
  <c r="AZ13" i="5"/>
  <c r="BA13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AR14" i="5"/>
  <c r="AS14" i="5"/>
  <c r="AT14" i="5"/>
  <c r="AU14" i="5"/>
  <c r="AV14" i="5"/>
  <c r="AW14" i="5"/>
  <c r="AX14" i="5"/>
  <c r="AY14" i="5"/>
  <c r="AZ14" i="5"/>
  <c r="BA14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AP15" i="5"/>
  <c r="AQ15" i="5"/>
  <c r="AR15" i="5"/>
  <c r="AS15" i="5"/>
  <c r="AT15" i="5"/>
  <c r="AU15" i="5"/>
  <c r="AV15" i="5"/>
  <c r="AW15" i="5"/>
  <c r="AX15" i="5"/>
  <c r="AY15" i="5"/>
  <c r="AZ15" i="5"/>
  <c r="BA15" i="5"/>
  <c r="C15" i="5"/>
  <c r="C14" i="5"/>
  <c r="C13" i="5"/>
  <c r="C12" i="5"/>
  <c r="C11" i="5"/>
  <c r="C10" i="5"/>
  <c r="C9" i="5"/>
  <c r="C8" i="5"/>
  <c r="C7" i="5"/>
  <c r="C107" i="5"/>
  <c r="C106" i="5"/>
  <c r="D102" i="5"/>
  <c r="D106" i="5" s="1"/>
  <c r="E102" i="5" s="1"/>
  <c r="E106" i="5" s="1"/>
  <c r="F102" i="5" s="1"/>
  <c r="F106" i="5" s="1"/>
  <c r="G102" i="5" s="1"/>
  <c r="G106" i="5" s="1"/>
  <c r="H102" i="5" s="1"/>
  <c r="H106" i="5" s="1"/>
  <c r="I102" i="5" s="1"/>
  <c r="I106" i="5" s="1"/>
  <c r="K102" i="5" s="1"/>
  <c r="K106" i="5" s="1"/>
  <c r="L102" i="5" s="1"/>
  <c r="L106" i="5" s="1"/>
  <c r="M102" i="5" s="1"/>
  <c r="M106" i="5" s="1"/>
  <c r="N102" i="5" s="1"/>
  <c r="N106" i="5" s="1"/>
  <c r="O102" i="5" s="1"/>
  <c r="O106" i="5" s="1"/>
  <c r="P102" i="5" s="1"/>
  <c r="P106" i="5" s="1"/>
  <c r="Q102" i="5" s="1"/>
  <c r="Q106" i="5" s="1"/>
  <c r="R102" i="5" s="1"/>
  <c r="R106" i="5" s="1"/>
  <c r="S102" i="5" s="1"/>
  <c r="S106" i="5" s="1"/>
  <c r="T102" i="5" s="1"/>
  <c r="T106" i="5" s="1"/>
  <c r="V102" i="5" s="1"/>
  <c r="V106" i="5" s="1"/>
  <c r="W102" i="5" s="1"/>
  <c r="W106" i="5" s="1"/>
  <c r="X102" i="5" s="1"/>
  <c r="X106" i="5" s="1"/>
  <c r="Y102" i="5" s="1"/>
  <c r="Y106" i="5" s="1"/>
  <c r="Z102" i="5" s="1"/>
  <c r="Z106" i="5" s="1"/>
  <c r="AA102" i="5" s="1"/>
  <c r="AA106" i="5" s="1"/>
  <c r="AB102" i="5" s="1"/>
  <c r="AB106" i="5" s="1"/>
  <c r="AC102" i="5" s="1"/>
  <c r="AC106" i="5" s="1"/>
  <c r="AD102" i="5" s="1"/>
  <c r="AD106" i="5" s="1"/>
  <c r="AE102" i="5" s="1"/>
  <c r="AE106" i="5" s="1"/>
  <c r="AG102" i="5" s="1"/>
  <c r="AG106" i="5" s="1"/>
  <c r="AH102" i="5" s="1"/>
  <c r="AH106" i="5" s="1"/>
  <c r="AI102" i="5" s="1"/>
  <c r="AI106" i="5" s="1"/>
  <c r="AJ102" i="5" s="1"/>
  <c r="AJ106" i="5" s="1"/>
  <c r="AK102" i="5" s="1"/>
  <c r="AK106" i="5" s="1"/>
  <c r="AL102" i="5" s="1"/>
  <c r="AL106" i="5" s="1"/>
  <c r="AM102" i="5" s="1"/>
  <c r="AM106" i="5" s="1"/>
  <c r="AN102" i="5" s="1"/>
  <c r="AN106" i="5" s="1"/>
  <c r="AO102" i="5" s="1"/>
  <c r="AO106" i="5" s="1"/>
  <c r="AP102" i="5" s="1"/>
  <c r="AP106" i="5" s="1"/>
  <c r="AR102" i="5" s="1"/>
  <c r="AR106" i="5" s="1"/>
  <c r="AS102" i="5" s="1"/>
  <c r="AS106" i="5" s="1"/>
  <c r="AT102" i="5" s="1"/>
  <c r="AT106" i="5" s="1"/>
  <c r="AU102" i="5" s="1"/>
  <c r="AU106" i="5" s="1"/>
  <c r="AV102" i="5" s="1"/>
  <c r="AV106" i="5" s="1"/>
  <c r="AW102" i="5" s="1"/>
  <c r="AW106" i="5" s="1"/>
  <c r="AX102" i="5" s="1"/>
  <c r="AX106" i="5" s="1"/>
  <c r="AY102" i="5" s="1"/>
  <c r="AY106" i="5" s="1"/>
  <c r="AZ102" i="5" s="1"/>
  <c r="AZ106" i="5" s="1"/>
  <c r="BA102" i="5" s="1"/>
  <c r="BA106" i="5" s="1"/>
  <c r="D101" i="5"/>
  <c r="D107" i="5" s="1"/>
  <c r="E101" i="5" s="1"/>
  <c r="E107" i="5" s="1"/>
  <c r="F101" i="5" s="1"/>
  <c r="F107" i="5" s="1"/>
  <c r="G101" i="5" s="1"/>
  <c r="G107" i="5" s="1"/>
  <c r="H101" i="5" s="1"/>
  <c r="H107" i="5" s="1"/>
  <c r="I101" i="5" s="1"/>
  <c r="I107" i="5" s="1"/>
  <c r="K101" i="5" s="1"/>
  <c r="K107" i="5" s="1"/>
  <c r="L101" i="5" s="1"/>
  <c r="L107" i="5" s="1"/>
  <c r="M101" i="5" s="1"/>
  <c r="M107" i="5" s="1"/>
  <c r="N101" i="5" s="1"/>
  <c r="N107" i="5" s="1"/>
  <c r="O101" i="5" s="1"/>
  <c r="O107" i="5" s="1"/>
  <c r="P101" i="5" s="1"/>
  <c r="P107" i="5" s="1"/>
  <c r="Q101" i="5" s="1"/>
  <c r="Q107" i="5" s="1"/>
  <c r="R101" i="5" s="1"/>
  <c r="R107" i="5" s="1"/>
  <c r="S101" i="5" s="1"/>
  <c r="S107" i="5" s="1"/>
  <c r="T101" i="5" s="1"/>
  <c r="T107" i="5" s="1"/>
  <c r="V101" i="5" s="1"/>
  <c r="V107" i="5" s="1"/>
  <c r="W101" i="5" s="1"/>
  <c r="W107" i="5" s="1"/>
  <c r="X101" i="5" s="1"/>
  <c r="X107" i="5" s="1"/>
  <c r="Y101" i="5" s="1"/>
  <c r="Y107" i="5" s="1"/>
  <c r="Z101" i="5" s="1"/>
  <c r="Z107" i="5" s="1"/>
  <c r="AA101" i="5" s="1"/>
  <c r="AA107" i="5" s="1"/>
  <c r="AB101" i="5" s="1"/>
  <c r="AB107" i="5" s="1"/>
  <c r="AC101" i="5" s="1"/>
  <c r="AC107" i="5" s="1"/>
  <c r="AD101" i="5" s="1"/>
  <c r="AD107" i="5" s="1"/>
  <c r="AE101" i="5" s="1"/>
  <c r="AE107" i="5" s="1"/>
  <c r="AG101" i="5" s="1"/>
  <c r="AG107" i="5" s="1"/>
  <c r="AH101" i="5" s="1"/>
  <c r="AH107" i="5" s="1"/>
  <c r="AI101" i="5" s="1"/>
  <c r="AI107" i="5" s="1"/>
  <c r="AJ101" i="5" s="1"/>
  <c r="AJ107" i="5" s="1"/>
  <c r="AK101" i="5" s="1"/>
  <c r="AK107" i="5" s="1"/>
  <c r="AL101" i="5" s="1"/>
  <c r="AL107" i="5" s="1"/>
  <c r="AM101" i="5" s="1"/>
  <c r="AM107" i="5" s="1"/>
  <c r="AN101" i="5" s="1"/>
  <c r="AN107" i="5" s="1"/>
  <c r="AO101" i="5" s="1"/>
  <c r="AO107" i="5" s="1"/>
  <c r="AP101" i="5" s="1"/>
  <c r="AP107" i="5" s="1"/>
  <c r="AR101" i="5" s="1"/>
  <c r="AR107" i="5" s="1"/>
  <c r="AS101" i="5" s="1"/>
  <c r="AS107" i="5" s="1"/>
  <c r="AT101" i="5" s="1"/>
  <c r="AT107" i="5" s="1"/>
  <c r="AU101" i="5" s="1"/>
  <c r="AU107" i="5" s="1"/>
  <c r="AV101" i="5" s="1"/>
  <c r="AV107" i="5" s="1"/>
  <c r="AW101" i="5" s="1"/>
  <c r="AW107" i="5" s="1"/>
  <c r="AX101" i="5" s="1"/>
  <c r="AX107" i="5" s="1"/>
  <c r="AY101" i="5" s="1"/>
  <c r="AY107" i="5" s="1"/>
  <c r="AZ101" i="5" s="1"/>
  <c r="AZ107" i="5" s="1"/>
  <c r="BA101" i="5" s="1"/>
  <c r="BA107" i="5" s="1"/>
  <c r="B100" i="5"/>
  <c r="B99" i="5"/>
  <c r="C92" i="5"/>
  <c r="C91" i="5"/>
  <c r="D87" i="5"/>
  <c r="D91" i="5" s="1"/>
  <c r="E87" i="5" s="1"/>
  <c r="E91" i="5" s="1"/>
  <c r="F87" i="5" s="1"/>
  <c r="F91" i="5" s="1"/>
  <c r="G87" i="5" s="1"/>
  <c r="G91" i="5" s="1"/>
  <c r="H87" i="5" s="1"/>
  <c r="H91" i="5" s="1"/>
  <c r="I87" i="5" s="1"/>
  <c r="I91" i="5" s="1"/>
  <c r="K87" i="5" s="1"/>
  <c r="K91" i="5" s="1"/>
  <c r="L87" i="5" s="1"/>
  <c r="L91" i="5" s="1"/>
  <c r="M87" i="5" s="1"/>
  <c r="M91" i="5" s="1"/>
  <c r="N87" i="5" s="1"/>
  <c r="N91" i="5" s="1"/>
  <c r="O87" i="5" s="1"/>
  <c r="O91" i="5" s="1"/>
  <c r="P87" i="5" s="1"/>
  <c r="P91" i="5" s="1"/>
  <c r="Q87" i="5" s="1"/>
  <c r="Q91" i="5" s="1"/>
  <c r="R87" i="5" s="1"/>
  <c r="R91" i="5" s="1"/>
  <c r="S87" i="5" s="1"/>
  <c r="S91" i="5" s="1"/>
  <c r="T87" i="5" s="1"/>
  <c r="T91" i="5" s="1"/>
  <c r="V87" i="5" s="1"/>
  <c r="V91" i="5" s="1"/>
  <c r="W87" i="5" s="1"/>
  <c r="W91" i="5" s="1"/>
  <c r="X87" i="5" s="1"/>
  <c r="X91" i="5" s="1"/>
  <c r="Y87" i="5" s="1"/>
  <c r="Y91" i="5" s="1"/>
  <c r="Z87" i="5" s="1"/>
  <c r="Z91" i="5" s="1"/>
  <c r="AA87" i="5" s="1"/>
  <c r="AA91" i="5" s="1"/>
  <c r="AB87" i="5" s="1"/>
  <c r="AB91" i="5" s="1"/>
  <c r="AC87" i="5" s="1"/>
  <c r="AC91" i="5" s="1"/>
  <c r="AD87" i="5" s="1"/>
  <c r="AD91" i="5" s="1"/>
  <c r="AE87" i="5" s="1"/>
  <c r="AE91" i="5" s="1"/>
  <c r="AG87" i="5" s="1"/>
  <c r="AG91" i="5" s="1"/>
  <c r="AH87" i="5" s="1"/>
  <c r="AH91" i="5" s="1"/>
  <c r="AI87" i="5" s="1"/>
  <c r="AI91" i="5" s="1"/>
  <c r="AJ87" i="5" s="1"/>
  <c r="AJ91" i="5" s="1"/>
  <c r="AK87" i="5" s="1"/>
  <c r="AK91" i="5" s="1"/>
  <c r="AL87" i="5" s="1"/>
  <c r="AL91" i="5" s="1"/>
  <c r="AM87" i="5" s="1"/>
  <c r="AM91" i="5" s="1"/>
  <c r="AN87" i="5" s="1"/>
  <c r="AN91" i="5" s="1"/>
  <c r="AO87" i="5" s="1"/>
  <c r="AO91" i="5" s="1"/>
  <c r="AP87" i="5" s="1"/>
  <c r="AP91" i="5" s="1"/>
  <c r="AR87" i="5" s="1"/>
  <c r="AR91" i="5" s="1"/>
  <c r="AS87" i="5" s="1"/>
  <c r="AS91" i="5" s="1"/>
  <c r="AT87" i="5" s="1"/>
  <c r="AT91" i="5" s="1"/>
  <c r="AU87" i="5" s="1"/>
  <c r="AU91" i="5" s="1"/>
  <c r="AV87" i="5" s="1"/>
  <c r="AV91" i="5" s="1"/>
  <c r="AW87" i="5" s="1"/>
  <c r="AW91" i="5" s="1"/>
  <c r="AX87" i="5" s="1"/>
  <c r="AX91" i="5" s="1"/>
  <c r="AY87" i="5" s="1"/>
  <c r="AY91" i="5" s="1"/>
  <c r="AZ87" i="5" s="1"/>
  <c r="AZ91" i="5" s="1"/>
  <c r="BA87" i="5" s="1"/>
  <c r="BA91" i="5" s="1"/>
  <c r="D86" i="5"/>
  <c r="D92" i="5" s="1"/>
  <c r="E86" i="5" s="1"/>
  <c r="E92" i="5" s="1"/>
  <c r="F86" i="5" s="1"/>
  <c r="F92" i="5" s="1"/>
  <c r="G86" i="5" s="1"/>
  <c r="G92" i="5" s="1"/>
  <c r="H86" i="5" s="1"/>
  <c r="H92" i="5" s="1"/>
  <c r="I86" i="5" s="1"/>
  <c r="I92" i="5" s="1"/>
  <c r="K86" i="5" s="1"/>
  <c r="K92" i="5" s="1"/>
  <c r="L86" i="5" s="1"/>
  <c r="L92" i="5" s="1"/>
  <c r="M86" i="5" s="1"/>
  <c r="M92" i="5" s="1"/>
  <c r="N86" i="5" s="1"/>
  <c r="N92" i="5" s="1"/>
  <c r="O86" i="5" s="1"/>
  <c r="O92" i="5" s="1"/>
  <c r="P86" i="5" s="1"/>
  <c r="P92" i="5" s="1"/>
  <c r="Q86" i="5" s="1"/>
  <c r="Q92" i="5" s="1"/>
  <c r="R86" i="5" s="1"/>
  <c r="R92" i="5" s="1"/>
  <c r="S86" i="5" s="1"/>
  <c r="S92" i="5" s="1"/>
  <c r="T86" i="5" s="1"/>
  <c r="T92" i="5" s="1"/>
  <c r="V86" i="5" s="1"/>
  <c r="V92" i="5" s="1"/>
  <c r="W86" i="5" s="1"/>
  <c r="W92" i="5" s="1"/>
  <c r="X86" i="5" s="1"/>
  <c r="X92" i="5" s="1"/>
  <c r="Y86" i="5" s="1"/>
  <c r="Y92" i="5" s="1"/>
  <c r="Z86" i="5" s="1"/>
  <c r="Z92" i="5" s="1"/>
  <c r="AA86" i="5" s="1"/>
  <c r="AA92" i="5" s="1"/>
  <c r="AB86" i="5" s="1"/>
  <c r="AB92" i="5" s="1"/>
  <c r="AC86" i="5" s="1"/>
  <c r="AC92" i="5" s="1"/>
  <c r="AD86" i="5" s="1"/>
  <c r="AD92" i="5" s="1"/>
  <c r="AE86" i="5" s="1"/>
  <c r="AE92" i="5" s="1"/>
  <c r="AG86" i="5" s="1"/>
  <c r="AG92" i="5" s="1"/>
  <c r="AH86" i="5" s="1"/>
  <c r="AH92" i="5" s="1"/>
  <c r="AI86" i="5" s="1"/>
  <c r="AI92" i="5" s="1"/>
  <c r="AJ86" i="5" s="1"/>
  <c r="AJ92" i="5" s="1"/>
  <c r="AK86" i="5" s="1"/>
  <c r="AK92" i="5" s="1"/>
  <c r="AL86" i="5" s="1"/>
  <c r="AL92" i="5" s="1"/>
  <c r="AM86" i="5" s="1"/>
  <c r="AM92" i="5" s="1"/>
  <c r="AN86" i="5" s="1"/>
  <c r="AN92" i="5" s="1"/>
  <c r="AO86" i="5" s="1"/>
  <c r="AO92" i="5" s="1"/>
  <c r="AP86" i="5" s="1"/>
  <c r="AP92" i="5" s="1"/>
  <c r="AR86" i="5" s="1"/>
  <c r="AR92" i="5" s="1"/>
  <c r="AS86" i="5" s="1"/>
  <c r="AS92" i="5" s="1"/>
  <c r="AT86" i="5" s="1"/>
  <c r="AT92" i="5" s="1"/>
  <c r="AU86" i="5" s="1"/>
  <c r="AU92" i="5" s="1"/>
  <c r="AV86" i="5" s="1"/>
  <c r="AV92" i="5" s="1"/>
  <c r="AW86" i="5" s="1"/>
  <c r="AW92" i="5" s="1"/>
  <c r="AX86" i="5" s="1"/>
  <c r="AX92" i="5" s="1"/>
  <c r="AY86" i="5" s="1"/>
  <c r="AY92" i="5" s="1"/>
  <c r="AZ86" i="5" s="1"/>
  <c r="AZ92" i="5" s="1"/>
  <c r="BA86" i="5" s="1"/>
  <c r="BA92" i="5" s="1"/>
  <c r="B85" i="5"/>
  <c r="B84" i="5"/>
  <c r="C77" i="5"/>
  <c r="C76" i="5"/>
  <c r="D72" i="5"/>
  <c r="D76" i="5" s="1"/>
  <c r="E72" i="5" s="1"/>
  <c r="E76" i="5" s="1"/>
  <c r="F72" i="5" s="1"/>
  <c r="F76" i="5" s="1"/>
  <c r="G72" i="5" s="1"/>
  <c r="G76" i="5" s="1"/>
  <c r="H72" i="5" s="1"/>
  <c r="H76" i="5" s="1"/>
  <c r="I72" i="5" s="1"/>
  <c r="I76" i="5" s="1"/>
  <c r="K72" i="5" s="1"/>
  <c r="K76" i="5" s="1"/>
  <c r="L72" i="5" s="1"/>
  <c r="L76" i="5" s="1"/>
  <c r="M72" i="5" s="1"/>
  <c r="M76" i="5" s="1"/>
  <c r="N72" i="5" s="1"/>
  <c r="N76" i="5" s="1"/>
  <c r="O72" i="5" s="1"/>
  <c r="O76" i="5" s="1"/>
  <c r="P72" i="5" s="1"/>
  <c r="P76" i="5" s="1"/>
  <c r="Q72" i="5" s="1"/>
  <c r="Q76" i="5" s="1"/>
  <c r="R72" i="5" s="1"/>
  <c r="R76" i="5" s="1"/>
  <c r="S72" i="5" s="1"/>
  <c r="S76" i="5" s="1"/>
  <c r="T72" i="5" s="1"/>
  <c r="T76" i="5" s="1"/>
  <c r="V72" i="5" s="1"/>
  <c r="V76" i="5" s="1"/>
  <c r="W72" i="5" s="1"/>
  <c r="W76" i="5" s="1"/>
  <c r="X72" i="5" s="1"/>
  <c r="X76" i="5" s="1"/>
  <c r="Y72" i="5" s="1"/>
  <c r="Y76" i="5" s="1"/>
  <c r="Z72" i="5" s="1"/>
  <c r="Z76" i="5" s="1"/>
  <c r="AA72" i="5" s="1"/>
  <c r="AA76" i="5" s="1"/>
  <c r="AB72" i="5" s="1"/>
  <c r="AB76" i="5" s="1"/>
  <c r="AC72" i="5" s="1"/>
  <c r="AC76" i="5" s="1"/>
  <c r="AD72" i="5" s="1"/>
  <c r="AD76" i="5" s="1"/>
  <c r="AE72" i="5" s="1"/>
  <c r="AE76" i="5" s="1"/>
  <c r="AG72" i="5" s="1"/>
  <c r="AG76" i="5" s="1"/>
  <c r="AH72" i="5" s="1"/>
  <c r="AH76" i="5" s="1"/>
  <c r="AI72" i="5" s="1"/>
  <c r="AI76" i="5" s="1"/>
  <c r="AJ72" i="5" s="1"/>
  <c r="AJ76" i="5" s="1"/>
  <c r="AK72" i="5" s="1"/>
  <c r="AK76" i="5" s="1"/>
  <c r="AL72" i="5" s="1"/>
  <c r="AL76" i="5" s="1"/>
  <c r="AM72" i="5" s="1"/>
  <c r="AM76" i="5" s="1"/>
  <c r="AN72" i="5" s="1"/>
  <c r="AN76" i="5" s="1"/>
  <c r="AO72" i="5" s="1"/>
  <c r="AO76" i="5" s="1"/>
  <c r="AP72" i="5" s="1"/>
  <c r="AP76" i="5" s="1"/>
  <c r="AR72" i="5" s="1"/>
  <c r="AR76" i="5" s="1"/>
  <c r="AS72" i="5" s="1"/>
  <c r="AS76" i="5" s="1"/>
  <c r="AT72" i="5" s="1"/>
  <c r="AT76" i="5" s="1"/>
  <c r="AU72" i="5" s="1"/>
  <c r="AU76" i="5" s="1"/>
  <c r="AV72" i="5" s="1"/>
  <c r="AV76" i="5" s="1"/>
  <c r="AW72" i="5" s="1"/>
  <c r="AW76" i="5" s="1"/>
  <c r="AX72" i="5" s="1"/>
  <c r="AX76" i="5" s="1"/>
  <c r="AY72" i="5" s="1"/>
  <c r="AY76" i="5" s="1"/>
  <c r="AZ72" i="5" s="1"/>
  <c r="AZ76" i="5" s="1"/>
  <c r="BA72" i="5" s="1"/>
  <c r="BA76" i="5" s="1"/>
  <c r="D71" i="5"/>
  <c r="D77" i="5" s="1"/>
  <c r="E71" i="5" s="1"/>
  <c r="E77" i="5" s="1"/>
  <c r="F71" i="5" s="1"/>
  <c r="F77" i="5" s="1"/>
  <c r="G71" i="5" s="1"/>
  <c r="G77" i="5" s="1"/>
  <c r="H71" i="5" s="1"/>
  <c r="H77" i="5" s="1"/>
  <c r="I71" i="5" s="1"/>
  <c r="I77" i="5" s="1"/>
  <c r="K71" i="5" s="1"/>
  <c r="K77" i="5" s="1"/>
  <c r="L71" i="5" s="1"/>
  <c r="L77" i="5" s="1"/>
  <c r="M71" i="5" s="1"/>
  <c r="M77" i="5" s="1"/>
  <c r="N71" i="5" s="1"/>
  <c r="N77" i="5" s="1"/>
  <c r="O71" i="5" s="1"/>
  <c r="O77" i="5" s="1"/>
  <c r="P71" i="5" s="1"/>
  <c r="P77" i="5" s="1"/>
  <c r="Q71" i="5" s="1"/>
  <c r="Q77" i="5" s="1"/>
  <c r="R71" i="5" s="1"/>
  <c r="R77" i="5" s="1"/>
  <c r="S71" i="5" s="1"/>
  <c r="S77" i="5" s="1"/>
  <c r="T71" i="5" s="1"/>
  <c r="T77" i="5" s="1"/>
  <c r="V71" i="5" s="1"/>
  <c r="V77" i="5" s="1"/>
  <c r="W71" i="5" s="1"/>
  <c r="W77" i="5" s="1"/>
  <c r="X71" i="5" s="1"/>
  <c r="X77" i="5" s="1"/>
  <c r="Y71" i="5" s="1"/>
  <c r="Y77" i="5" s="1"/>
  <c r="Z71" i="5" s="1"/>
  <c r="Z77" i="5" s="1"/>
  <c r="AA71" i="5" s="1"/>
  <c r="AA77" i="5" s="1"/>
  <c r="AB71" i="5" s="1"/>
  <c r="AB77" i="5" s="1"/>
  <c r="AC71" i="5" s="1"/>
  <c r="AC77" i="5" s="1"/>
  <c r="AD71" i="5" s="1"/>
  <c r="AD77" i="5" s="1"/>
  <c r="AE71" i="5" s="1"/>
  <c r="AE77" i="5" s="1"/>
  <c r="AG71" i="5" s="1"/>
  <c r="AG77" i="5" s="1"/>
  <c r="AH71" i="5" s="1"/>
  <c r="AH77" i="5" s="1"/>
  <c r="AI71" i="5" s="1"/>
  <c r="AI77" i="5" s="1"/>
  <c r="AJ71" i="5" s="1"/>
  <c r="AJ77" i="5" s="1"/>
  <c r="AK71" i="5" s="1"/>
  <c r="AK77" i="5" s="1"/>
  <c r="AL71" i="5" s="1"/>
  <c r="AL77" i="5" s="1"/>
  <c r="AM71" i="5" s="1"/>
  <c r="AM77" i="5" s="1"/>
  <c r="AN71" i="5" s="1"/>
  <c r="AN77" i="5" s="1"/>
  <c r="AO71" i="5" s="1"/>
  <c r="AO77" i="5" s="1"/>
  <c r="AP71" i="5" s="1"/>
  <c r="AP77" i="5" s="1"/>
  <c r="AR71" i="5" s="1"/>
  <c r="AR77" i="5" s="1"/>
  <c r="AS71" i="5" s="1"/>
  <c r="AS77" i="5" s="1"/>
  <c r="AT71" i="5" s="1"/>
  <c r="AT77" i="5" s="1"/>
  <c r="AU71" i="5" s="1"/>
  <c r="AU77" i="5" s="1"/>
  <c r="AV71" i="5" s="1"/>
  <c r="AV77" i="5" s="1"/>
  <c r="AW71" i="5" s="1"/>
  <c r="AW77" i="5" s="1"/>
  <c r="AX71" i="5" s="1"/>
  <c r="AX77" i="5" s="1"/>
  <c r="AY71" i="5" s="1"/>
  <c r="AY77" i="5" s="1"/>
  <c r="AZ71" i="5" s="1"/>
  <c r="AZ77" i="5" s="1"/>
  <c r="BA71" i="5" s="1"/>
  <c r="BA77" i="5" s="1"/>
  <c r="B70" i="5"/>
  <c r="B69" i="5"/>
  <c r="C62" i="5"/>
  <c r="C61" i="5"/>
  <c r="D57" i="5"/>
  <c r="D61" i="5" s="1"/>
  <c r="E57" i="5" s="1"/>
  <c r="E61" i="5" s="1"/>
  <c r="F57" i="5" s="1"/>
  <c r="F61" i="5" s="1"/>
  <c r="G57" i="5" s="1"/>
  <c r="G61" i="5" s="1"/>
  <c r="H57" i="5" s="1"/>
  <c r="H61" i="5" s="1"/>
  <c r="I57" i="5" s="1"/>
  <c r="I61" i="5" s="1"/>
  <c r="K57" i="5" s="1"/>
  <c r="K61" i="5" s="1"/>
  <c r="L57" i="5" s="1"/>
  <c r="L61" i="5" s="1"/>
  <c r="M57" i="5" s="1"/>
  <c r="M61" i="5" s="1"/>
  <c r="N57" i="5" s="1"/>
  <c r="N61" i="5" s="1"/>
  <c r="O57" i="5" s="1"/>
  <c r="O61" i="5" s="1"/>
  <c r="P57" i="5" s="1"/>
  <c r="P61" i="5" s="1"/>
  <c r="Q57" i="5" s="1"/>
  <c r="Q61" i="5" s="1"/>
  <c r="R57" i="5" s="1"/>
  <c r="R61" i="5" s="1"/>
  <c r="S57" i="5" s="1"/>
  <c r="S61" i="5" s="1"/>
  <c r="T57" i="5" s="1"/>
  <c r="T61" i="5" s="1"/>
  <c r="V57" i="5" s="1"/>
  <c r="V61" i="5" s="1"/>
  <c r="W57" i="5" s="1"/>
  <c r="W61" i="5" s="1"/>
  <c r="X57" i="5" s="1"/>
  <c r="X61" i="5" s="1"/>
  <c r="Y57" i="5" s="1"/>
  <c r="Y61" i="5" s="1"/>
  <c r="Z57" i="5" s="1"/>
  <c r="Z61" i="5" s="1"/>
  <c r="AA57" i="5" s="1"/>
  <c r="AA61" i="5" s="1"/>
  <c r="AB57" i="5" s="1"/>
  <c r="AB61" i="5" s="1"/>
  <c r="AC57" i="5" s="1"/>
  <c r="AC61" i="5" s="1"/>
  <c r="AD57" i="5" s="1"/>
  <c r="AD61" i="5" s="1"/>
  <c r="AE57" i="5" s="1"/>
  <c r="AE61" i="5" s="1"/>
  <c r="AG57" i="5" s="1"/>
  <c r="AG61" i="5" s="1"/>
  <c r="AH57" i="5" s="1"/>
  <c r="AH61" i="5" s="1"/>
  <c r="AI57" i="5" s="1"/>
  <c r="AI61" i="5" s="1"/>
  <c r="AJ57" i="5" s="1"/>
  <c r="AJ61" i="5" s="1"/>
  <c r="AK57" i="5" s="1"/>
  <c r="AK61" i="5" s="1"/>
  <c r="AL57" i="5" s="1"/>
  <c r="AL61" i="5" s="1"/>
  <c r="AM57" i="5" s="1"/>
  <c r="AM61" i="5" s="1"/>
  <c r="AN57" i="5" s="1"/>
  <c r="AN61" i="5" s="1"/>
  <c r="AO57" i="5" s="1"/>
  <c r="AO61" i="5" s="1"/>
  <c r="AP57" i="5" s="1"/>
  <c r="AP61" i="5" s="1"/>
  <c r="AR57" i="5" s="1"/>
  <c r="AR61" i="5" s="1"/>
  <c r="AS57" i="5" s="1"/>
  <c r="AS61" i="5" s="1"/>
  <c r="AT57" i="5" s="1"/>
  <c r="AT61" i="5" s="1"/>
  <c r="AU57" i="5" s="1"/>
  <c r="AU61" i="5" s="1"/>
  <c r="AV57" i="5" s="1"/>
  <c r="AV61" i="5" s="1"/>
  <c r="AW57" i="5" s="1"/>
  <c r="AW61" i="5" s="1"/>
  <c r="AX57" i="5" s="1"/>
  <c r="AX61" i="5" s="1"/>
  <c r="AY57" i="5" s="1"/>
  <c r="AY61" i="5" s="1"/>
  <c r="AZ57" i="5" s="1"/>
  <c r="AZ61" i="5" s="1"/>
  <c r="BA57" i="5" s="1"/>
  <c r="BA61" i="5" s="1"/>
  <c r="D56" i="5"/>
  <c r="D62" i="5" s="1"/>
  <c r="E56" i="5" s="1"/>
  <c r="E62" i="5" s="1"/>
  <c r="F56" i="5" s="1"/>
  <c r="F62" i="5" s="1"/>
  <c r="G56" i="5" s="1"/>
  <c r="G62" i="5" s="1"/>
  <c r="H56" i="5" s="1"/>
  <c r="H62" i="5" s="1"/>
  <c r="I56" i="5" s="1"/>
  <c r="I62" i="5" s="1"/>
  <c r="K56" i="5" s="1"/>
  <c r="K62" i="5" s="1"/>
  <c r="L56" i="5" s="1"/>
  <c r="L62" i="5" s="1"/>
  <c r="M56" i="5" s="1"/>
  <c r="M62" i="5" s="1"/>
  <c r="N56" i="5" s="1"/>
  <c r="N62" i="5" s="1"/>
  <c r="O56" i="5" s="1"/>
  <c r="O62" i="5" s="1"/>
  <c r="P56" i="5" s="1"/>
  <c r="P62" i="5" s="1"/>
  <c r="Q56" i="5" s="1"/>
  <c r="Q62" i="5" s="1"/>
  <c r="R56" i="5" s="1"/>
  <c r="R62" i="5" s="1"/>
  <c r="S56" i="5" s="1"/>
  <c r="S62" i="5" s="1"/>
  <c r="T56" i="5" s="1"/>
  <c r="T62" i="5" s="1"/>
  <c r="V56" i="5" s="1"/>
  <c r="V62" i="5" s="1"/>
  <c r="W56" i="5" s="1"/>
  <c r="W62" i="5" s="1"/>
  <c r="X56" i="5" s="1"/>
  <c r="X62" i="5" s="1"/>
  <c r="Y56" i="5" s="1"/>
  <c r="Y62" i="5" s="1"/>
  <c r="Z56" i="5" s="1"/>
  <c r="Z62" i="5" s="1"/>
  <c r="AA56" i="5" s="1"/>
  <c r="AA62" i="5" s="1"/>
  <c r="AB56" i="5" s="1"/>
  <c r="AB62" i="5" s="1"/>
  <c r="AC56" i="5" s="1"/>
  <c r="AC62" i="5" s="1"/>
  <c r="AD56" i="5" s="1"/>
  <c r="AD62" i="5" s="1"/>
  <c r="AE56" i="5" s="1"/>
  <c r="AE62" i="5" s="1"/>
  <c r="AG56" i="5" s="1"/>
  <c r="AG62" i="5" s="1"/>
  <c r="AH56" i="5" s="1"/>
  <c r="AH62" i="5" s="1"/>
  <c r="AI56" i="5" s="1"/>
  <c r="AI62" i="5" s="1"/>
  <c r="AJ56" i="5" s="1"/>
  <c r="AJ62" i="5" s="1"/>
  <c r="AK56" i="5" s="1"/>
  <c r="AK62" i="5" s="1"/>
  <c r="AL56" i="5" s="1"/>
  <c r="AL62" i="5" s="1"/>
  <c r="AM56" i="5" s="1"/>
  <c r="AM62" i="5" s="1"/>
  <c r="AN56" i="5" s="1"/>
  <c r="AN62" i="5" s="1"/>
  <c r="AO56" i="5" s="1"/>
  <c r="AO62" i="5" s="1"/>
  <c r="AP56" i="5" s="1"/>
  <c r="AP62" i="5" s="1"/>
  <c r="AR56" i="5" s="1"/>
  <c r="AR62" i="5" s="1"/>
  <c r="AS56" i="5" s="1"/>
  <c r="AS62" i="5" s="1"/>
  <c r="AT56" i="5" s="1"/>
  <c r="AT62" i="5" s="1"/>
  <c r="AU56" i="5" s="1"/>
  <c r="AU62" i="5" s="1"/>
  <c r="AV56" i="5" s="1"/>
  <c r="AV62" i="5" s="1"/>
  <c r="AW56" i="5" s="1"/>
  <c r="AW62" i="5" s="1"/>
  <c r="AX56" i="5" s="1"/>
  <c r="AX62" i="5" s="1"/>
  <c r="AY56" i="5" s="1"/>
  <c r="AY62" i="5" s="1"/>
  <c r="AZ56" i="5" s="1"/>
  <c r="AZ62" i="5" s="1"/>
  <c r="BA56" i="5" s="1"/>
  <c r="BA62" i="5" s="1"/>
  <c r="B55" i="5"/>
  <c r="B54" i="5"/>
  <c r="C47" i="5"/>
  <c r="C46" i="5"/>
  <c r="D42" i="5"/>
  <c r="D46" i="5" s="1"/>
  <c r="E42" i="5" s="1"/>
  <c r="E46" i="5" s="1"/>
  <c r="F42" i="5" s="1"/>
  <c r="F46" i="5" s="1"/>
  <c r="G42" i="5" s="1"/>
  <c r="G46" i="5" s="1"/>
  <c r="H42" i="5" s="1"/>
  <c r="H46" i="5" s="1"/>
  <c r="I42" i="5" s="1"/>
  <c r="I46" i="5" s="1"/>
  <c r="K42" i="5" s="1"/>
  <c r="K46" i="5" s="1"/>
  <c r="L42" i="5" s="1"/>
  <c r="L46" i="5" s="1"/>
  <c r="M42" i="5" s="1"/>
  <c r="M46" i="5" s="1"/>
  <c r="N42" i="5" s="1"/>
  <c r="N46" i="5" s="1"/>
  <c r="O42" i="5" s="1"/>
  <c r="O46" i="5" s="1"/>
  <c r="P42" i="5" s="1"/>
  <c r="P46" i="5" s="1"/>
  <c r="Q42" i="5" s="1"/>
  <c r="Q46" i="5" s="1"/>
  <c r="R42" i="5" s="1"/>
  <c r="R46" i="5" s="1"/>
  <c r="S42" i="5" s="1"/>
  <c r="S46" i="5" s="1"/>
  <c r="T42" i="5" s="1"/>
  <c r="T46" i="5" s="1"/>
  <c r="V42" i="5" s="1"/>
  <c r="V46" i="5" s="1"/>
  <c r="W42" i="5" s="1"/>
  <c r="W46" i="5" s="1"/>
  <c r="X42" i="5" s="1"/>
  <c r="X46" i="5" s="1"/>
  <c r="Y42" i="5" s="1"/>
  <c r="Y46" i="5" s="1"/>
  <c r="Z42" i="5" s="1"/>
  <c r="Z46" i="5" s="1"/>
  <c r="AA42" i="5" s="1"/>
  <c r="AA46" i="5" s="1"/>
  <c r="AB42" i="5" s="1"/>
  <c r="AB46" i="5" s="1"/>
  <c r="AC42" i="5" s="1"/>
  <c r="AC46" i="5" s="1"/>
  <c r="AD42" i="5" s="1"/>
  <c r="AD46" i="5" s="1"/>
  <c r="AE42" i="5" s="1"/>
  <c r="AE46" i="5" s="1"/>
  <c r="AG42" i="5" s="1"/>
  <c r="AG46" i="5" s="1"/>
  <c r="AH42" i="5" s="1"/>
  <c r="AH46" i="5" s="1"/>
  <c r="AI42" i="5" s="1"/>
  <c r="AI46" i="5" s="1"/>
  <c r="AJ42" i="5" s="1"/>
  <c r="AJ46" i="5" s="1"/>
  <c r="AK42" i="5" s="1"/>
  <c r="AK46" i="5" s="1"/>
  <c r="AL42" i="5" s="1"/>
  <c r="AL46" i="5" s="1"/>
  <c r="AM42" i="5" s="1"/>
  <c r="AM46" i="5" s="1"/>
  <c r="AN42" i="5" s="1"/>
  <c r="AN46" i="5" s="1"/>
  <c r="AO42" i="5" s="1"/>
  <c r="AO46" i="5" s="1"/>
  <c r="AP42" i="5" s="1"/>
  <c r="AP46" i="5" s="1"/>
  <c r="AR42" i="5" s="1"/>
  <c r="AR46" i="5" s="1"/>
  <c r="AS42" i="5" s="1"/>
  <c r="AS46" i="5" s="1"/>
  <c r="AT42" i="5" s="1"/>
  <c r="AT46" i="5" s="1"/>
  <c r="AU42" i="5" s="1"/>
  <c r="AU46" i="5" s="1"/>
  <c r="AV42" i="5" s="1"/>
  <c r="AV46" i="5" s="1"/>
  <c r="AW42" i="5" s="1"/>
  <c r="AW46" i="5" s="1"/>
  <c r="AX42" i="5" s="1"/>
  <c r="AX46" i="5" s="1"/>
  <c r="AY42" i="5" s="1"/>
  <c r="AY46" i="5" s="1"/>
  <c r="AZ42" i="5" s="1"/>
  <c r="AZ46" i="5" s="1"/>
  <c r="BA42" i="5" s="1"/>
  <c r="BA46" i="5" s="1"/>
  <c r="D41" i="5"/>
  <c r="D47" i="5" s="1"/>
  <c r="E41" i="5" s="1"/>
  <c r="E47" i="5" s="1"/>
  <c r="F41" i="5" s="1"/>
  <c r="F47" i="5" s="1"/>
  <c r="G41" i="5" s="1"/>
  <c r="G47" i="5" s="1"/>
  <c r="H41" i="5" s="1"/>
  <c r="H47" i="5" s="1"/>
  <c r="I41" i="5" s="1"/>
  <c r="I47" i="5" s="1"/>
  <c r="K41" i="5" s="1"/>
  <c r="K47" i="5" s="1"/>
  <c r="L41" i="5" s="1"/>
  <c r="L47" i="5" s="1"/>
  <c r="M41" i="5" s="1"/>
  <c r="M47" i="5" s="1"/>
  <c r="N41" i="5" s="1"/>
  <c r="N47" i="5" s="1"/>
  <c r="O41" i="5" s="1"/>
  <c r="O47" i="5" s="1"/>
  <c r="P41" i="5" s="1"/>
  <c r="P47" i="5" s="1"/>
  <c r="Q41" i="5" s="1"/>
  <c r="Q47" i="5" s="1"/>
  <c r="R41" i="5" s="1"/>
  <c r="R47" i="5" s="1"/>
  <c r="S41" i="5" s="1"/>
  <c r="S47" i="5" s="1"/>
  <c r="T41" i="5" s="1"/>
  <c r="T47" i="5" s="1"/>
  <c r="V41" i="5" s="1"/>
  <c r="V47" i="5" s="1"/>
  <c r="W41" i="5" s="1"/>
  <c r="W47" i="5" s="1"/>
  <c r="X41" i="5" s="1"/>
  <c r="X47" i="5" s="1"/>
  <c r="Y41" i="5" s="1"/>
  <c r="Y47" i="5" s="1"/>
  <c r="Z41" i="5" s="1"/>
  <c r="Z47" i="5" s="1"/>
  <c r="AA41" i="5" s="1"/>
  <c r="AA47" i="5" s="1"/>
  <c r="AB41" i="5" s="1"/>
  <c r="AB47" i="5" s="1"/>
  <c r="AC41" i="5" s="1"/>
  <c r="AC47" i="5" s="1"/>
  <c r="AD41" i="5" s="1"/>
  <c r="AD47" i="5" s="1"/>
  <c r="AE41" i="5" s="1"/>
  <c r="AE47" i="5" s="1"/>
  <c r="AG41" i="5" s="1"/>
  <c r="AG47" i="5" s="1"/>
  <c r="AH41" i="5" s="1"/>
  <c r="AH47" i="5" s="1"/>
  <c r="AI41" i="5" s="1"/>
  <c r="AI47" i="5" s="1"/>
  <c r="AJ41" i="5" s="1"/>
  <c r="AJ47" i="5" s="1"/>
  <c r="AK41" i="5" s="1"/>
  <c r="AK47" i="5" s="1"/>
  <c r="AL41" i="5" s="1"/>
  <c r="AL47" i="5" s="1"/>
  <c r="AM41" i="5" s="1"/>
  <c r="AM47" i="5" s="1"/>
  <c r="AN41" i="5" s="1"/>
  <c r="AN47" i="5" s="1"/>
  <c r="AO41" i="5" s="1"/>
  <c r="AO47" i="5" s="1"/>
  <c r="AP41" i="5" s="1"/>
  <c r="AP47" i="5" s="1"/>
  <c r="AR41" i="5" s="1"/>
  <c r="AR47" i="5" s="1"/>
  <c r="AS41" i="5" s="1"/>
  <c r="AS47" i="5" s="1"/>
  <c r="AT41" i="5" s="1"/>
  <c r="AT47" i="5" s="1"/>
  <c r="AU41" i="5" s="1"/>
  <c r="AU47" i="5" s="1"/>
  <c r="AV41" i="5" s="1"/>
  <c r="AV47" i="5" s="1"/>
  <c r="AW41" i="5" s="1"/>
  <c r="AW47" i="5" s="1"/>
  <c r="AX41" i="5" s="1"/>
  <c r="AX47" i="5" s="1"/>
  <c r="AY41" i="5" s="1"/>
  <c r="AY47" i="5" s="1"/>
  <c r="AZ41" i="5" s="1"/>
  <c r="AZ47" i="5" s="1"/>
  <c r="BA41" i="5" s="1"/>
  <c r="BA47" i="5" s="1"/>
  <c r="B40" i="5"/>
  <c r="B39" i="5"/>
  <c r="C32" i="5"/>
  <c r="C31" i="5"/>
  <c r="D27" i="5"/>
  <c r="D26" i="5"/>
  <c r="D32" i="5" s="1"/>
  <c r="E26" i="5" s="1"/>
  <c r="E32" i="5" s="1"/>
  <c r="F26" i="5" s="1"/>
  <c r="F32" i="5" s="1"/>
  <c r="G26" i="5" s="1"/>
  <c r="G32" i="5" s="1"/>
  <c r="H26" i="5" s="1"/>
  <c r="H32" i="5" s="1"/>
  <c r="I26" i="5" s="1"/>
  <c r="I32" i="5" s="1"/>
  <c r="K26" i="5" s="1"/>
  <c r="K32" i="5" s="1"/>
  <c r="L26" i="5" s="1"/>
  <c r="L32" i="5" s="1"/>
  <c r="M26" i="5" s="1"/>
  <c r="M32" i="5" s="1"/>
  <c r="N26" i="5" s="1"/>
  <c r="N32" i="5" s="1"/>
  <c r="O26" i="5" s="1"/>
  <c r="O32" i="5" s="1"/>
  <c r="P26" i="5" s="1"/>
  <c r="P32" i="5" s="1"/>
  <c r="Q26" i="5" s="1"/>
  <c r="Q32" i="5" s="1"/>
  <c r="R26" i="5" s="1"/>
  <c r="R32" i="5" s="1"/>
  <c r="S26" i="5" s="1"/>
  <c r="S32" i="5" s="1"/>
  <c r="T26" i="5" s="1"/>
  <c r="T32" i="5" s="1"/>
  <c r="V26" i="5" s="1"/>
  <c r="V32" i="5" s="1"/>
  <c r="W26" i="5" s="1"/>
  <c r="W32" i="5" s="1"/>
  <c r="X26" i="5" s="1"/>
  <c r="X32" i="5" s="1"/>
  <c r="Y26" i="5" s="1"/>
  <c r="Y32" i="5" s="1"/>
  <c r="Z26" i="5" s="1"/>
  <c r="Z32" i="5" s="1"/>
  <c r="AA26" i="5" s="1"/>
  <c r="AA32" i="5" s="1"/>
  <c r="AB26" i="5" s="1"/>
  <c r="AB32" i="5" s="1"/>
  <c r="AC26" i="5" s="1"/>
  <c r="AC32" i="5" s="1"/>
  <c r="AD26" i="5" s="1"/>
  <c r="AD32" i="5" s="1"/>
  <c r="AE26" i="5" s="1"/>
  <c r="AE32" i="5" s="1"/>
  <c r="AG26" i="5" s="1"/>
  <c r="AG32" i="5" s="1"/>
  <c r="AH26" i="5" s="1"/>
  <c r="AH32" i="5" s="1"/>
  <c r="AI26" i="5" s="1"/>
  <c r="AI32" i="5" s="1"/>
  <c r="AJ26" i="5" s="1"/>
  <c r="AJ32" i="5" s="1"/>
  <c r="AK26" i="5" s="1"/>
  <c r="AK32" i="5" s="1"/>
  <c r="AL26" i="5" s="1"/>
  <c r="AL32" i="5" s="1"/>
  <c r="AM26" i="5" s="1"/>
  <c r="AM32" i="5" s="1"/>
  <c r="AN26" i="5" s="1"/>
  <c r="AN32" i="5" s="1"/>
  <c r="AO26" i="5" s="1"/>
  <c r="AO32" i="5" s="1"/>
  <c r="AP26" i="5" s="1"/>
  <c r="AP32" i="5" s="1"/>
  <c r="AR26" i="5" s="1"/>
  <c r="AR32" i="5" s="1"/>
  <c r="AS26" i="5" s="1"/>
  <c r="AS32" i="5" s="1"/>
  <c r="AT26" i="5" s="1"/>
  <c r="AT32" i="5" s="1"/>
  <c r="AU26" i="5" s="1"/>
  <c r="AU32" i="5" s="1"/>
  <c r="AV26" i="5" s="1"/>
  <c r="AV32" i="5" s="1"/>
  <c r="AW26" i="5" s="1"/>
  <c r="AW32" i="5" s="1"/>
  <c r="AX26" i="5" s="1"/>
  <c r="AX32" i="5" s="1"/>
  <c r="AY26" i="5" s="1"/>
  <c r="AY32" i="5" s="1"/>
  <c r="AZ26" i="5" s="1"/>
  <c r="AZ32" i="5" s="1"/>
  <c r="BA26" i="5" s="1"/>
  <c r="BA32" i="5" s="1"/>
  <c r="B25" i="5"/>
  <c r="B24" i="5"/>
  <c r="D9" i="4"/>
  <c r="E9" i="4"/>
  <c r="F9" i="4"/>
  <c r="G9" i="4"/>
  <c r="H9" i="4"/>
  <c r="I9" i="4"/>
  <c r="K9" i="4"/>
  <c r="L9" i="4"/>
  <c r="M9" i="4"/>
  <c r="N9" i="4"/>
  <c r="O9" i="4"/>
  <c r="P9" i="4"/>
  <c r="Q9" i="4"/>
  <c r="R9" i="4"/>
  <c r="S9" i="4"/>
  <c r="T9" i="4"/>
  <c r="V9" i="4"/>
  <c r="W9" i="4"/>
  <c r="X9" i="4"/>
  <c r="Y9" i="4"/>
  <c r="Z9" i="4"/>
  <c r="AA9" i="4"/>
  <c r="AB9" i="4"/>
  <c r="AC9" i="4"/>
  <c r="AD9" i="4"/>
  <c r="AE9" i="4"/>
  <c r="AG9" i="4"/>
  <c r="AH9" i="4"/>
  <c r="AI9" i="4"/>
  <c r="AJ9" i="4"/>
  <c r="AK9" i="4"/>
  <c r="AL9" i="4"/>
  <c r="AM9" i="4"/>
  <c r="AN9" i="4"/>
  <c r="AO9" i="4"/>
  <c r="AP9" i="4"/>
  <c r="AR9" i="4"/>
  <c r="AS9" i="4"/>
  <c r="AT9" i="4"/>
  <c r="AU9" i="4"/>
  <c r="AV9" i="4"/>
  <c r="AW9" i="4"/>
  <c r="AX9" i="4"/>
  <c r="AY9" i="4"/>
  <c r="AZ9" i="4"/>
  <c r="BA9" i="4"/>
  <c r="D10" i="4"/>
  <c r="E10" i="4"/>
  <c r="F10" i="4"/>
  <c r="G10" i="4"/>
  <c r="H10" i="4"/>
  <c r="I10" i="4"/>
  <c r="K10" i="4"/>
  <c r="L10" i="4"/>
  <c r="M10" i="4"/>
  <c r="N10" i="4"/>
  <c r="O10" i="4"/>
  <c r="P10" i="4"/>
  <c r="Q10" i="4"/>
  <c r="R10" i="4"/>
  <c r="S10" i="4"/>
  <c r="T10" i="4"/>
  <c r="V10" i="4"/>
  <c r="W10" i="4"/>
  <c r="X10" i="4"/>
  <c r="Y10" i="4"/>
  <c r="Z10" i="4"/>
  <c r="AA10" i="4"/>
  <c r="AB10" i="4"/>
  <c r="AC10" i="4"/>
  <c r="AD10" i="4"/>
  <c r="AE10" i="4"/>
  <c r="AG10" i="4"/>
  <c r="AH10" i="4"/>
  <c r="AI10" i="4"/>
  <c r="AJ10" i="4"/>
  <c r="AK10" i="4"/>
  <c r="AL10" i="4"/>
  <c r="AM10" i="4"/>
  <c r="AN10" i="4"/>
  <c r="AO10" i="4"/>
  <c r="AP10" i="4"/>
  <c r="AR10" i="4"/>
  <c r="AS10" i="4"/>
  <c r="AT10" i="4"/>
  <c r="AU10" i="4"/>
  <c r="AV10" i="4"/>
  <c r="AW10" i="4"/>
  <c r="AX10" i="4"/>
  <c r="AY10" i="4"/>
  <c r="AZ10" i="4"/>
  <c r="BA10" i="4"/>
  <c r="D12" i="4"/>
  <c r="E12" i="4"/>
  <c r="F12" i="4"/>
  <c r="G12" i="4"/>
  <c r="H12" i="4"/>
  <c r="I12" i="4"/>
  <c r="K12" i="4"/>
  <c r="L12" i="4"/>
  <c r="M12" i="4"/>
  <c r="N12" i="4"/>
  <c r="O12" i="4"/>
  <c r="P12" i="4"/>
  <c r="Q12" i="4"/>
  <c r="R12" i="4"/>
  <c r="S12" i="4"/>
  <c r="T12" i="4"/>
  <c r="V12" i="4"/>
  <c r="W12" i="4"/>
  <c r="X12" i="4"/>
  <c r="Y12" i="4"/>
  <c r="Z12" i="4"/>
  <c r="AA12" i="4"/>
  <c r="AB12" i="4"/>
  <c r="AC12" i="4"/>
  <c r="AD12" i="4"/>
  <c r="AE12" i="4"/>
  <c r="AG12" i="4"/>
  <c r="AH12" i="4"/>
  <c r="AI12" i="4"/>
  <c r="AJ12" i="4"/>
  <c r="AK12" i="4"/>
  <c r="AL12" i="4"/>
  <c r="AM12" i="4"/>
  <c r="AN12" i="4"/>
  <c r="AO12" i="4"/>
  <c r="AP12" i="4"/>
  <c r="AR12" i="4"/>
  <c r="AS12" i="4"/>
  <c r="AT12" i="4"/>
  <c r="AU12" i="4"/>
  <c r="AV12" i="4"/>
  <c r="AW12" i="4"/>
  <c r="AX12" i="4"/>
  <c r="AY12" i="4"/>
  <c r="AZ12" i="4"/>
  <c r="BA12" i="4"/>
  <c r="D13" i="4"/>
  <c r="E13" i="4"/>
  <c r="F13" i="4"/>
  <c r="G13" i="4"/>
  <c r="H13" i="4"/>
  <c r="I13" i="4"/>
  <c r="K13" i="4"/>
  <c r="L13" i="4"/>
  <c r="M13" i="4"/>
  <c r="N13" i="4"/>
  <c r="O13" i="4"/>
  <c r="P13" i="4"/>
  <c r="Q13" i="4"/>
  <c r="R13" i="4"/>
  <c r="S13" i="4"/>
  <c r="T13" i="4"/>
  <c r="V13" i="4"/>
  <c r="W13" i="4"/>
  <c r="X13" i="4"/>
  <c r="Y13" i="4"/>
  <c r="Z13" i="4"/>
  <c r="AA13" i="4"/>
  <c r="AB13" i="4"/>
  <c r="AC13" i="4"/>
  <c r="AD13" i="4"/>
  <c r="AE13" i="4"/>
  <c r="AG13" i="4"/>
  <c r="AH13" i="4"/>
  <c r="AI13" i="4"/>
  <c r="AJ13" i="4"/>
  <c r="AK13" i="4"/>
  <c r="AL13" i="4"/>
  <c r="AM13" i="4"/>
  <c r="AN13" i="4"/>
  <c r="AO13" i="4"/>
  <c r="AP13" i="4"/>
  <c r="AR13" i="4"/>
  <c r="AS13" i="4"/>
  <c r="AT13" i="4"/>
  <c r="AU13" i="4"/>
  <c r="AV13" i="4"/>
  <c r="AW13" i="4"/>
  <c r="AX13" i="4"/>
  <c r="AY13" i="4"/>
  <c r="AZ13" i="4"/>
  <c r="BA13" i="4"/>
  <c r="C13" i="4"/>
  <c r="C12" i="4"/>
  <c r="C10" i="4"/>
  <c r="C9" i="4"/>
  <c r="C8" i="4"/>
  <c r="C7" i="4"/>
  <c r="C141" i="4"/>
  <c r="C137" i="4"/>
  <c r="C140" i="4" s="1"/>
  <c r="D134" i="4"/>
  <c r="D133" i="4"/>
  <c r="D141" i="4" s="1"/>
  <c r="E133" i="4" s="1"/>
  <c r="E141" i="4" s="1"/>
  <c r="F133" i="4" s="1"/>
  <c r="F141" i="4" s="1"/>
  <c r="G133" i="4" s="1"/>
  <c r="G141" i="4" s="1"/>
  <c r="H133" i="4" s="1"/>
  <c r="H141" i="4" s="1"/>
  <c r="I133" i="4" s="1"/>
  <c r="I141" i="4" s="1"/>
  <c r="K133" i="4" s="1"/>
  <c r="K141" i="4" s="1"/>
  <c r="L133" i="4" s="1"/>
  <c r="L141" i="4" s="1"/>
  <c r="M133" i="4" s="1"/>
  <c r="M141" i="4" s="1"/>
  <c r="N133" i="4" s="1"/>
  <c r="N141" i="4" s="1"/>
  <c r="O133" i="4" s="1"/>
  <c r="O141" i="4" s="1"/>
  <c r="P133" i="4" s="1"/>
  <c r="P141" i="4" s="1"/>
  <c r="Q133" i="4" s="1"/>
  <c r="Q141" i="4" s="1"/>
  <c r="R133" i="4" s="1"/>
  <c r="R141" i="4" s="1"/>
  <c r="S133" i="4" s="1"/>
  <c r="S141" i="4" s="1"/>
  <c r="T133" i="4" s="1"/>
  <c r="T141" i="4" s="1"/>
  <c r="V133" i="4" s="1"/>
  <c r="V141" i="4" s="1"/>
  <c r="W133" i="4" s="1"/>
  <c r="W141" i="4" s="1"/>
  <c r="X133" i="4" s="1"/>
  <c r="X141" i="4" s="1"/>
  <c r="Y133" i="4" s="1"/>
  <c r="Y141" i="4" s="1"/>
  <c r="Z133" i="4" s="1"/>
  <c r="Z141" i="4" s="1"/>
  <c r="AA133" i="4" s="1"/>
  <c r="AA141" i="4" s="1"/>
  <c r="AB133" i="4" s="1"/>
  <c r="AB141" i="4" s="1"/>
  <c r="AC133" i="4" s="1"/>
  <c r="AC141" i="4" s="1"/>
  <c r="AD133" i="4" s="1"/>
  <c r="AD141" i="4" s="1"/>
  <c r="AE133" i="4" s="1"/>
  <c r="AE141" i="4" s="1"/>
  <c r="AG133" i="4" s="1"/>
  <c r="AG141" i="4" s="1"/>
  <c r="AH133" i="4" s="1"/>
  <c r="AH141" i="4" s="1"/>
  <c r="AI133" i="4" s="1"/>
  <c r="AI141" i="4" s="1"/>
  <c r="AJ133" i="4" s="1"/>
  <c r="AJ141" i="4" s="1"/>
  <c r="AK133" i="4" s="1"/>
  <c r="AK141" i="4" s="1"/>
  <c r="AL133" i="4" s="1"/>
  <c r="AL141" i="4" s="1"/>
  <c r="AM133" i="4" s="1"/>
  <c r="AM141" i="4" s="1"/>
  <c r="AN133" i="4" s="1"/>
  <c r="AN141" i="4" s="1"/>
  <c r="AO133" i="4" s="1"/>
  <c r="AO141" i="4" s="1"/>
  <c r="AP133" i="4" s="1"/>
  <c r="AP141" i="4" s="1"/>
  <c r="AR133" i="4" s="1"/>
  <c r="AR141" i="4" s="1"/>
  <c r="AS133" i="4" s="1"/>
  <c r="AS141" i="4" s="1"/>
  <c r="AT133" i="4" s="1"/>
  <c r="AT141" i="4" s="1"/>
  <c r="AU133" i="4" s="1"/>
  <c r="AU141" i="4" s="1"/>
  <c r="AV133" i="4" s="1"/>
  <c r="AV141" i="4" s="1"/>
  <c r="AW133" i="4" s="1"/>
  <c r="AW141" i="4" s="1"/>
  <c r="AX133" i="4" s="1"/>
  <c r="AX141" i="4" s="1"/>
  <c r="AY133" i="4" s="1"/>
  <c r="AY141" i="4" s="1"/>
  <c r="AZ133" i="4" s="1"/>
  <c r="AZ141" i="4" s="1"/>
  <c r="BA133" i="4" s="1"/>
  <c r="BA141" i="4" s="1"/>
  <c r="B132" i="4"/>
  <c r="B131" i="4"/>
  <c r="C123" i="4"/>
  <c r="C119" i="4"/>
  <c r="C122" i="4" s="1"/>
  <c r="D116" i="4"/>
  <c r="D115" i="4"/>
  <c r="D123" i="4" s="1"/>
  <c r="E115" i="4" s="1"/>
  <c r="E123" i="4" s="1"/>
  <c r="F115" i="4" s="1"/>
  <c r="F123" i="4" s="1"/>
  <c r="G115" i="4" s="1"/>
  <c r="G123" i="4" s="1"/>
  <c r="H115" i="4" s="1"/>
  <c r="H123" i="4" s="1"/>
  <c r="I115" i="4" s="1"/>
  <c r="I123" i="4" s="1"/>
  <c r="K115" i="4" s="1"/>
  <c r="K123" i="4" s="1"/>
  <c r="L115" i="4" s="1"/>
  <c r="L123" i="4" s="1"/>
  <c r="M115" i="4" s="1"/>
  <c r="M123" i="4" s="1"/>
  <c r="N115" i="4" s="1"/>
  <c r="N123" i="4" s="1"/>
  <c r="O115" i="4" s="1"/>
  <c r="O123" i="4" s="1"/>
  <c r="P115" i="4" s="1"/>
  <c r="P123" i="4" s="1"/>
  <c r="Q115" i="4" s="1"/>
  <c r="Q123" i="4" s="1"/>
  <c r="R115" i="4" s="1"/>
  <c r="R123" i="4" s="1"/>
  <c r="S115" i="4" s="1"/>
  <c r="S123" i="4" s="1"/>
  <c r="T115" i="4" s="1"/>
  <c r="T123" i="4" s="1"/>
  <c r="V115" i="4" s="1"/>
  <c r="V123" i="4" s="1"/>
  <c r="W115" i="4" s="1"/>
  <c r="W123" i="4" s="1"/>
  <c r="X115" i="4" s="1"/>
  <c r="X123" i="4" s="1"/>
  <c r="Y115" i="4" s="1"/>
  <c r="Y123" i="4" s="1"/>
  <c r="Z115" i="4" s="1"/>
  <c r="Z123" i="4" s="1"/>
  <c r="AA115" i="4" s="1"/>
  <c r="AA123" i="4" s="1"/>
  <c r="AB115" i="4" s="1"/>
  <c r="AB123" i="4" s="1"/>
  <c r="AC115" i="4" s="1"/>
  <c r="AC123" i="4" s="1"/>
  <c r="AD115" i="4" s="1"/>
  <c r="AD123" i="4" s="1"/>
  <c r="AE115" i="4" s="1"/>
  <c r="AE123" i="4" s="1"/>
  <c r="AG115" i="4" s="1"/>
  <c r="AG123" i="4" s="1"/>
  <c r="AH115" i="4" s="1"/>
  <c r="AH123" i="4" s="1"/>
  <c r="AI115" i="4" s="1"/>
  <c r="AI123" i="4" s="1"/>
  <c r="AJ115" i="4" s="1"/>
  <c r="AJ123" i="4" s="1"/>
  <c r="AK115" i="4" s="1"/>
  <c r="AK123" i="4" s="1"/>
  <c r="AL115" i="4" s="1"/>
  <c r="AL123" i="4" s="1"/>
  <c r="AM115" i="4" s="1"/>
  <c r="AM123" i="4" s="1"/>
  <c r="AN115" i="4" s="1"/>
  <c r="AN123" i="4" s="1"/>
  <c r="AO115" i="4" s="1"/>
  <c r="AO123" i="4" s="1"/>
  <c r="AP115" i="4" s="1"/>
  <c r="AP123" i="4" s="1"/>
  <c r="AR115" i="4" s="1"/>
  <c r="AR123" i="4" s="1"/>
  <c r="AS115" i="4" s="1"/>
  <c r="AS123" i="4" s="1"/>
  <c r="AT115" i="4" s="1"/>
  <c r="AT123" i="4" s="1"/>
  <c r="AU115" i="4" s="1"/>
  <c r="AU123" i="4" s="1"/>
  <c r="AV115" i="4" s="1"/>
  <c r="AV123" i="4" s="1"/>
  <c r="AW115" i="4" s="1"/>
  <c r="AW123" i="4" s="1"/>
  <c r="AX115" i="4" s="1"/>
  <c r="AX123" i="4" s="1"/>
  <c r="AY115" i="4" s="1"/>
  <c r="AY123" i="4" s="1"/>
  <c r="AZ115" i="4" s="1"/>
  <c r="AZ123" i="4" s="1"/>
  <c r="BA115" i="4" s="1"/>
  <c r="BA123" i="4" s="1"/>
  <c r="B114" i="4"/>
  <c r="B113" i="4"/>
  <c r="B96" i="4"/>
  <c r="B95" i="4"/>
  <c r="B78" i="4"/>
  <c r="B77" i="4"/>
  <c r="B60" i="4"/>
  <c r="B59" i="4"/>
  <c r="B42" i="4"/>
  <c r="B41" i="4"/>
  <c r="B25" i="4"/>
  <c r="B24" i="4"/>
  <c r="C105" i="4"/>
  <c r="C101" i="4"/>
  <c r="C104" i="4" s="1"/>
  <c r="D98" i="4"/>
  <c r="D97" i="4"/>
  <c r="D105" i="4" s="1"/>
  <c r="E97" i="4" s="1"/>
  <c r="E105" i="4" s="1"/>
  <c r="F97" i="4" s="1"/>
  <c r="F105" i="4" s="1"/>
  <c r="G97" i="4" s="1"/>
  <c r="G105" i="4" s="1"/>
  <c r="H97" i="4" s="1"/>
  <c r="H105" i="4" s="1"/>
  <c r="I97" i="4" s="1"/>
  <c r="I105" i="4" s="1"/>
  <c r="K97" i="4" s="1"/>
  <c r="K105" i="4" s="1"/>
  <c r="L97" i="4" s="1"/>
  <c r="L105" i="4" s="1"/>
  <c r="M97" i="4" s="1"/>
  <c r="M105" i="4" s="1"/>
  <c r="N97" i="4" s="1"/>
  <c r="N105" i="4" s="1"/>
  <c r="O97" i="4" s="1"/>
  <c r="O105" i="4" s="1"/>
  <c r="P97" i="4" s="1"/>
  <c r="P105" i="4" s="1"/>
  <c r="Q97" i="4" s="1"/>
  <c r="Q105" i="4" s="1"/>
  <c r="R97" i="4" s="1"/>
  <c r="R105" i="4" s="1"/>
  <c r="S97" i="4" s="1"/>
  <c r="S105" i="4" s="1"/>
  <c r="T97" i="4" s="1"/>
  <c r="T105" i="4" s="1"/>
  <c r="V97" i="4" s="1"/>
  <c r="V105" i="4" s="1"/>
  <c r="W97" i="4" s="1"/>
  <c r="W105" i="4" s="1"/>
  <c r="X97" i="4" s="1"/>
  <c r="X105" i="4" s="1"/>
  <c r="Y97" i="4" s="1"/>
  <c r="Y105" i="4" s="1"/>
  <c r="Z97" i="4" s="1"/>
  <c r="Z105" i="4" s="1"/>
  <c r="AA97" i="4" s="1"/>
  <c r="AA105" i="4" s="1"/>
  <c r="AB97" i="4" s="1"/>
  <c r="AB105" i="4" s="1"/>
  <c r="AC97" i="4" s="1"/>
  <c r="AC105" i="4" s="1"/>
  <c r="AD97" i="4" s="1"/>
  <c r="AD105" i="4" s="1"/>
  <c r="AE97" i="4" s="1"/>
  <c r="AE105" i="4" s="1"/>
  <c r="AG97" i="4" s="1"/>
  <c r="AG105" i="4" s="1"/>
  <c r="AH97" i="4" s="1"/>
  <c r="AH105" i="4" s="1"/>
  <c r="AI97" i="4" s="1"/>
  <c r="AI105" i="4" s="1"/>
  <c r="AJ97" i="4" s="1"/>
  <c r="AJ105" i="4" s="1"/>
  <c r="AK97" i="4" s="1"/>
  <c r="AK105" i="4" s="1"/>
  <c r="AL97" i="4" s="1"/>
  <c r="AL105" i="4" s="1"/>
  <c r="AM97" i="4" s="1"/>
  <c r="AM105" i="4" s="1"/>
  <c r="AN97" i="4" s="1"/>
  <c r="AN105" i="4" s="1"/>
  <c r="AO97" i="4" s="1"/>
  <c r="AO105" i="4" s="1"/>
  <c r="AP97" i="4" s="1"/>
  <c r="AP105" i="4" s="1"/>
  <c r="AR97" i="4" s="1"/>
  <c r="AR105" i="4" s="1"/>
  <c r="AS97" i="4" s="1"/>
  <c r="AS105" i="4" s="1"/>
  <c r="AT97" i="4" s="1"/>
  <c r="AT105" i="4" s="1"/>
  <c r="AU97" i="4" s="1"/>
  <c r="AU105" i="4" s="1"/>
  <c r="AV97" i="4" s="1"/>
  <c r="AV105" i="4" s="1"/>
  <c r="AW97" i="4" s="1"/>
  <c r="AW105" i="4" s="1"/>
  <c r="AX97" i="4" s="1"/>
  <c r="AX105" i="4" s="1"/>
  <c r="AY97" i="4" s="1"/>
  <c r="AY105" i="4" s="1"/>
  <c r="AZ97" i="4" s="1"/>
  <c r="AZ105" i="4" s="1"/>
  <c r="BA97" i="4" s="1"/>
  <c r="BA105" i="4" s="1"/>
  <c r="C87" i="4"/>
  <c r="C83" i="4"/>
  <c r="C86" i="4" s="1"/>
  <c r="D80" i="4"/>
  <c r="D79" i="4"/>
  <c r="D87" i="4" s="1"/>
  <c r="E79" i="4" s="1"/>
  <c r="E87" i="4" s="1"/>
  <c r="F79" i="4" s="1"/>
  <c r="F87" i="4" s="1"/>
  <c r="G79" i="4" s="1"/>
  <c r="G87" i="4" s="1"/>
  <c r="H79" i="4" s="1"/>
  <c r="H87" i="4" s="1"/>
  <c r="I79" i="4" s="1"/>
  <c r="I87" i="4" s="1"/>
  <c r="K79" i="4" s="1"/>
  <c r="K87" i="4" s="1"/>
  <c r="L79" i="4" s="1"/>
  <c r="L87" i="4" s="1"/>
  <c r="M79" i="4" s="1"/>
  <c r="M87" i="4" s="1"/>
  <c r="N79" i="4" s="1"/>
  <c r="N87" i="4" s="1"/>
  <c r="O79" i="4" s="1"/>
  <c r="O87" i="4" s="1"/>
  <c r="P79" i="4" s="1"/>
  <c r="P87" i="4" s="1"/>
  <c r="Q79" i="4" s="1"/>
  <c r="Q87" i="4" s="1"/>
  <c r="R79" i="4" s="1"/>
  <c r="R87" i="4" s="1"/>
  <c r="S79" i="4" s="1"/>
  <c r="S87" i="4" s="1"/>
  <c r="T79" i="4" s="1"/>
  <c r="T87" i="4" s="1"/>
  <c r="V79" i="4" s="1"/>
  <c r="V87" i="4" s="1"/>
  <c r="W79" i="4" s="1"/>
  <c r="W87" i="4" s="1"/>
  <c r="X79" i="4" s="1"/>
  <c r="X87" i="4" s="1"/>
  <c r="Y79" i="4" s="1"/>
  <c r="Y87" i="4" s="1"/>
  <c r="Z79" i="4" s="1"/>
  <c r="Z87" i="4" s="1"/>
  <c r="AA79" i="4" s="1"/>
  <c r="AA87" i="4" s="1"/>
  <c r="AB79" i="4" s="1"/>
  <c r="AB87" i="4" s="1"/>
  <c r="AC79" i="4" s="1"/>
  <c r="AC87" i="4" s="1"/>
  <c r="AD79" i="4" s="1"/>
  <c r="AD87" i="4" s="1"/>
  <c r="AE79" i="4" s="1"/>
  <c r="AE87" i="4" s="1"/>
  <c r="AG79" i="4" s="1"/>
  <c r="AG87" i="4" s="1"/>
  <c r="AH79" i="4" s="1"/>
  <c r="AH87" i="4" s="1"/>
  <c r="AI79" i="4" s="1"/>
  <c r="AI87" i="4" s="1"/>
  <c r="AJ79" i="4" s="1"/>
  <c r="AJ87" i="4" s="1"/>
  <c r="AK79" i="4" s="1"/>
  <c r="AK87" i="4" s="1"/>
  <c r="AL79" i="4" s="1"/>
  <c r="AL87" i="4" s="1"/>
  <c r="AM79" i="4" s="1"/>
  <c r="AM87" i="4" s="1"/>
  <c r="AN79" i="4" s="1"/>
  <c r="AN87" i="4" s="1"/>
  <c r="AO79" i="4" s="1"/>
  <c r="AO87" i="4" s="1"/>
  <c r="AP79" i="4" s="1"/>
  <c r="AP87" i="4" s="1"/>
  <c r="AR79" i="4" s="1"/>
  <c r="AR87" i="4" s="1"/>
  <c r="AS79" i="4" s="1"/>
  <c r="AS87" i="4" s="1"/>
  <c r="AT79" i="4" s="1"/>
  <c r="AT87" i="4" s="1"/>
  <c r="AU79" i="4" s="1"/>
  <c r="AU87" i="4" s="1"/>
  <c r="AV79" i="4" s="1"/>
  <c r="AV87" i="4" s="1"/>
  <c r="AW79" i="4" s="1"/>
  <c r="AW87" i="4" s="1"/>
  <c r="AX79" i="4" s="1"/>
  <c r="AX87" i="4" s="1"/>
  <c r="AY79" i="4" s="1"/>
  <c r="AY87" i="4" s="1"/>
  <c r="AZ79" i="4" s="1"/>
  <c r="AZ87" i="4" s="1"/>
  <c r="BA79" i="4" s="1"/>
  <c r="BA87" i="4" s="1"/>
  <c r="C69" i="4"/>
  <c r="C65" i="4"/>
  <c r="C68" i="4" s="1"/>
  <c r="D62" i="4"/>
  <c r="D61" i="4"/>
  <c r="D69" i="4" s="1"/>
  <c r="E61" i="4" s="1"/>
  <c r="E69" i="4" s="1"/>
  <c r="F61" i="4" s="1"/>
  <c r="F69" i="4" s="1"/>
  <c r="G61" i="4" s="1"/>
  <c r="G69" i="4" s="1"/>
  <c r="H61" i="4" s="1"/>
  <c r="H69" i="4" s="1"/>
  <c r="I61" i="4" s="1"/>
  <c r="I69" i="4" s="1"/>
  <c r="K61" i="4" s="1"/>
  <c r="K69" i="4" s="1"/>
  <c r="L61" i="4" s="1"/>
  <c r="L69" i="4" s="1"/>
  <c r="M61" i="4" s="1"/>
  <c r="M69" i="4" s="1"/>
  <c r="N61" i="4" s="1"/>
  <c r="N69" i="4" s="1"/>
  <c r="O61" i="4" s="1"/>
  <c r="O69" i="4" s="1"/>
  <c r="P61" i="4" s="1"/>
  <c r="P69" i="4" s="1"/>
  <c r="Q61" i="4" s="1"/>
  <c r="Q69" i="4" s="1"/>
  <c r="R61" i="4" s="1"/>
  <c r="R69" i="4" s="1"/>
  <c r="S61" i="4" s="1"/>
  <c r="S69" i="4" s="1"/>
  <c r="T61" i="4" s="1"/>
  <c r="T69" i="4" s="1"/>
  <c r="V61" i="4" s="1"/>
  <c r="V69" i="4" s="1"/>
  <c r="W61" i="4" s="1"/>
  <c r="W69" i="4" s="1"/>
  <c r="X61" i="4" s="1"/>
  <c r="X69" i="4" s="1"/>
  <c r="Y61" i="4" s="1"/>
  <c r="Y69" i="4" s="1"/>
  <c r="Z61" i="4" s="1"/>
  <c r="Z69" i="4" s="1"/>
  <c r="AA61" i="4" s="1"/>
  <c r="AA69" i="4" s="1"/>
  <c r="AB61" i="4" s="1"/>
  <c r="AB69" i="4" s="1"/>
  <c r="AC61" i="4" s="1"/>
  <c r="AC69" i="4" s="1"/>
  <c r="AD61" i="4" s="1"/>
  <c r="AD69" i="4" s="1"/>
  <c r="AE61" i="4" s="1"/>
  <c r="AE69" i="4" s="1"/>
  <c r="AG61" i="4" s="1"/>
  <c r="AG69" i="4" s="1"/>
  <c r="AH61" i="4" s="1"/>
  <c r="AH69" i="4" s="1"/>
  <c r="AI61" i="4" s="1"/>
  <c r="AI69" i="4" s="1"/>
  <c r="AJ61" i="4" s="1"/>
  <c r="AJ69" i="4" s="1"/>
  <c r="AK61" i="4" s="1"/>
  <c r="AK69" i="4" s="1"/>
  <c r="AL61" i="4" s="1"/>
  <c r="AL69" i="4" s="1"/>
  <c r="AM61" i="4" s="1"/>
  <c r="AM69" i="4" s="1"/>
  <c r="AN61" i="4" s="1"/>
  <c r="AN69" i="4" s="1"/>
  <c r="AO61" i="4" s="1"/>
  <c r="AO69" i="4" s="1"/>
  <c r="AP61" i="4" s="1"/>
  <c r="AP69" i="4" s="1"/>
  <c r="AR61" i="4" s="1"/>
  <c r="AR69" i="4" s="1"/>
  <c r="AS61" i="4" s="1"/>
  <c r="AS69" i="4" s="1"/>
  <c r="AT61" i="4" s="1"/>
  <c r="AT69" i="4" s="1"/>
  <c r="AU61" i="4" s="1"/>
  <c r="AU69" i="4" s="1"/>
  <c r="AV61" i="4" s="1"/>
  <c r="AV69" i="4" s="1"/>
  <c r="AW61" i="4" s="1"/>
  <c r="AW69" i="4" s="1"/>
  <c r="AX61" i="4" s="1"/>
  <c r="AX69" i="4" s="1"/>
  <c r="AY61" i="4" s="1"/>
  <c r="AY69" i="4" s="1"/>
  <c r="AZ61" i="4" s="1"/>
  <c r="AZ69" i="4" s="1"/>
  <c r="BA61" i="4" s="1"/>
  <c r="BA69" i="4" s="1"/>
  <c r="O47" i="4"/>
  <c r="C51" i="4"/>
  <c r="C47" i="4"/>
  <c r="C50" i="4" s="1"/>
  <c r="D44" i="4"/>
  <c r="D43" i="4"/>
  <c r="D51" i="4" s="1"/>
  <c r="E43" i="4" s="1"/>
  <c r="E51" i="4" s="1"/>
  <c r="F43" i="4" s="1"/>
  <c r="F51" i="4" s="1"/>
  <c r="G43" i="4" s="1"/>
  <c r="G51" i="4" s="1"/>
  <c r="H43" i="4" s="1"/>
  <c r="H51" i="4" s="1"/>
  <c r="I43" i="4" s="1"/>
  <c r="I51" i="4" s="1"/>
  <c r="K43" i="4" s="1"/>
  <c r="K51" i="4" s="1"/>
  <c r="L43" i="4" s="1"/>
  <c r="L51" i="4" s="1"/>
  <c r="M43" i="4" s="1"/>
  <c r="M51" i="4" s="1"/>
  <c r="N43" i="4" s="1"/>
  <c r="N51" i="4" s="1"/>
  <c r="O51" i="4" s="1"/>
  <c r="P43" i="4" s="1"/>
  <c r="P51" i="4" s="1"/>
  <c r="Q43" i="4" s="1"/>
  <c r="Q51" i="4" s="1"/>
  <c r="R43" i="4" s="1"/>
  <c r="R51" i="4" s="1"/>
  <c r="S43" i="4" s="1"/>
  <c r="S51" i="4" s="1"/>
  <c r="T43" i="4" s="1"/>
  <c r="T51" i="4" s="1"/>
  <c r="V43" i="4" s="1"/>
  <c r="V51" i="4" s="1"/>
  <c r="W43" i="4" s="1"/>
  <c r="W51" i="4" s="1"/>
  <c r="X43" i="4" s="1"/>
  <c r="X51" i="4" s="1"/>
  <c r="Y43" i="4" s="1"/>
  <c r="Y51" i="4" s="1"/>
  <c r="Z43" i="4" s="1"/>
  <c r="Z51" i="4" s="1"/>
  <c r="AA43" i="4" s="1"/>
  <c r="AA51" i="4" s="1"/>
  <c r="AB43" i="4" s="1"/>
  <c r="AB51" i="4" s="1"/>
  <c r="AC43" i="4" s="1"/>
  <c r="AC51" i="4" s="1"/>
  <c r="AD43" i="4" s="1"/>
  <c r="AD51" i="4" s="1"/>
  <c r="AE43" i="4" s="1"/>
  <c r="AE51" i="4" s="1"/>
  <c r="AG43" i="4" s="1"/>
  <c r="AG51" i="4" s="1"/>
  <c r="AH43" i="4" s="1"/>
  <c r="AH51" i="4" s="1"/>
  <c r="AI43" i="4" s="1"/>
  <c r="AI51" i="4" s="1"/>
  <c r="AJ43" i="4" s="1"/>
  <c r="AJ51" i="4" s="1"/>
  <c r="AK43" i="4" s="1"/>
  <c r="AK51" i="4" s="1"/>
  <c r="AL43" i="4" s="1"/>
  <c r="AL51" i="4" s="1"/>
  <c r="AM43" i="4" s="1"/>
  <c r="AM51" i="4" s="1"/>
  <c r="AN43" i="4" s="1"/>
  <c r="AN51" i="4" s="1"/>
  <c r="AO43" i="4" s="1"/>
  <c r="AO51" i="4" s="1"/>
  <c r="AP43" i="4" s="1"/>
  <c r="AP51" i="4" s="1"/>
  <c r="AR43" i="4" s="1"/>
  <c r="AR51" i="4" s="1"/>
  <c r="AS43" i="4" s="1"/>
  <c r="AS51" i="4" s="1"/>
  <c r="AT43" i="4" s="1"/>
  <c r="AT51" i="4" s="1"/>
  <c r="AU43" i="4" s="1"/>
  <c r="AU51" i="4" s="1"/>
  <c r="AV43" i="4" s="1"/>
  <c r="AV51" i="4" s="1"/>
  <c r="AW43" i="4" s="1"/>
  <c r="AW51" i="4" s="1"/>
  <c r="AX43" i="4" s="1"/>
  <c r="AX51" i="4" s="1"/>
  <c r="AY43" i="4" s="1"/>
  <c r="AY51" i="4" s="1"/>
  <c r="AZ43" i="4" s="1"/>
  <c r="AZ51" i="4" s="1"/>
  <c r="BA43" i="4" s="1"/>
  <c r="BA51" i="4" s="1"/>
  <c r="C30" i="4"/>
  <c r="C11" i="4" s="1"/>
  <c r="C34" i="4"/>
  <c r="C33" i="4"/>
  <c r="C14" i="4" s="1"/>
  <c r="D27" i="4"/>
  <c r="I7" i="1"/>
  <c r="I126" i="1"/>
  <c r="J126" i="1"/>
  <c r="K126" i="1"/>
  <c r="L126" i="1"/>
  <c r="M126" i="1"/>
  <c r="H126" i="1"/>
  <c r="I125" i="1"/>
  <c r="J125" i="1"/>
  <c r="K125" i="1"/>
  <c r="L125" i="1"/>
  <c r="M125" i="1"/>
  <c r="H125" i="1"/>
  <c r="I95" i="1"/>
  <c r="J95" i="1"/>
  <c r="K95" i="1"/>
  <c r="L95" i="1"/>
  <c r="M95" i="1"/>
  <c r="H95" i="1"/>
  <c r="H91" i="1"/>
  <c r="H87" i="1"/>
  <c r="I87" i="1" s="1"/>
  <c r="J87" i="1" s="1"/>
  <c r="K87" i="1" s="1"/>
  <c r="L87" i="1" s="1"/>
  <c r="M87" i="1" s="1"/>
  <c r="I76" i="1"/>
  <c r="J76" i="1"/>
  <c r="K76" i="1"/>
  <c r="L76" i="1"/>
  <c r="M76" i="1"/>
  <c r="H76" i="1"/>
  <c r="H78" i="1"/>
  <c r="H83" i="1" s="1"/>
  <c r="I61" i="1"/>
  <c r="K61" i="1"/>
  <c r="L61" i="1"/>
  <c r="M61" i="1"/>
  <c r="H61" i="1"/>
  <c r="H63" i="1" s="1"/>
  <c r="H68" i="1" s="1"/>
  <c r="I60" i="1" s="1"/>
  <c r="I63" i="1" s="1"/>
  <c r="I68" i="1" s="1"/>
  <c r="J60" i="1" s="1"/>
  <c r="G38" i="1"/>
  <c r="C41" i="1"/>
  <c r="C42" i="1"/>
  <c r="C43" i="1"/>
  <c r="C44" i="1"/>
  <c r="C45" i="1"/>
  <c r="C46" i="1"/>
  <c r="C47" i="1"/>
  <c r="C40" i="1"/>
  <c r="H73" i="1"/>
  <c r="I73" i="1" s="1"/>
  <c r="J73" i="1" s="1"/>
  <c r="K73" i="1" s="1"/>
  <c r="L73" i="1" s="1"/>
  <c r="M73" i="1" s="1"/>
  <c r="H54" i="1"/>
  <c r="H93" i="1" s="1"/>
  <c r="H58" i="1"/>
  <c r="I58" i="1" s="1"/>
  <c r="J58" i="1" s="1"/>
  <c r="K58" i="1" s="1"/>
  <c r="L58" i="1" s="1"/>
  <c r="M58" i="1" s="1"/>
  <c r="H113" i="1"/>
  <c r="H36" i="1"/>
  <c r="I36" i="1" s="1"/>
  <c r="J36" i="1" s="1"/>
  <c r="K36" i="1" s="1"/>
  <c r="L36" i="1" s="1"/>
  <c r="M36" i="1" s="1"/>
  <c r="M54" i="1"/>
  <c r="M93" i="1" s="1"/>
  <c r="L54" i="1"/>
  <c r="L93" i="1" s="1"/>
  <c r="K54" i="1"/>
  <c r="K93" i="1" s="1"/>
  <c r="J54" i="1"/>
  <c r="J93" i="1" s="1"/>
  <c r="I54" i="1"/>
  <c r="I93" i="1" s="1"/>
  <c r="G54" i="1"/>
  <c r="M34" i="1"/>
  <c r="M117" i="1" s="1"/>
  <c r="L34" i="1"/>
  <c r="L117" i="1" s="1"/>
  <c r="K34" i="1"/>
  <c r="K117" i="1" s="1"/>
  <c r="J34" i="1"/>
  <c r="J117" i="1" s="1"/>
  <c r="I34" i="1"/>
  <c r="I117" i="1" s="1"/>
  <c r="J7" i="1" l="1"/>
  <c r="K7" i="1" s="1"/>
  <c r="L7" i="1" s="1"/>
  <c r="M7" i="1" s="1"/>
  <c r="I11" i="1"/>
  <c r="H121" i="1"/>
  <c r="H135" i="1"/>
  <c r="I75" i="1"/>
  <c r="I78" i="1" s="1"/>
  <c r="I83" i="1" s="1"/>
  <c r="J75" i="1" s="1"/>
  <c r="J78" i="1" s="1"/>
  <c r="J83" i="1" s="1"/>
  <c r="K75" i="1" s="1"/>
  <c r="K78" i="1" s="1"/>
  <c r="K83" i="1" s="1"/>
  <c r="L75" i="1" s="1"/>
  <c r="L78" i="1" s="1"/>
  <c r="L83" i="1" s="1"/>
  <c r="M75" i="1" s="1"/>
  <c r="M78" i="1" s="1"/>
  <c r="M83" i="1" s="1"/>
  <c r="D30" i="4"/>
  <c r="D8" i="4"/>
  <c r="D26" i="4"/>
  <c r="C15" i="4"/>
  <c r="D137" i="4"/>
  <c r="D140" i="4" s="1"/>
  <c r="E134" i="4" s="1"/>
  <c r="D119" i="4"/>
  <c r="D122" i="4" s="1"/>
  <c r="E116" i="4" s="1"/>
  <c r="D101" i="4"/>
  <c r="D104" i="4" s="1"/>
  <c r="E98" i="4" s="1"/>
  <c r="D83" i="4"/>
  <c r="D86" i="4" s="1"/>
  <c r="E80" i="4" s="1"/>
  <c r="D65" i="4"/>
  <c r="D68" i="4" s="1"/>
  <c r="E62" i="4" s="1"/>
  <c r="D47" i="4"/>
  <c r="D50" i="4" s="1"/>
  <c r="E44" i="4" s="1"/>
  <c r="H34" i="1"/>
  <c r="J11" i="1"/>
  <c r="I17" i="1"/>
  <c r="I116" i="1" s="1"/>
  <c r="I119" i="1" s="1"/>
  <c r="J63" i="1"/>
  <c r="J68" i="1" s="1"/>
  <c r="K60" i="1" s="1"/>
  <c r="K63" i="1"/>
  <c r="K68" i="1" s="1"/>
  <c r="L60" i="1" s="1"/>
  <c r="L63" i="1"/>
  <c r="L68" i="1" s="1"/>
  <c r="M60" i="1" s="1"/>
  <c r="M63" i="1"/>
  <c r="M68" i="1" s="1"/>
  <c r="H23" i="1"/>
  <c r="M5" i="1"/>
  <c r="L5" i="1"/>
  <c r="K5" i="1"/>
  <c r="J5" i="1"/>
  <c r="I5" i="1"/>
  <c r="J19" i="1" l="1"/>
  <c r="J20" i="1"/>
  <c r="I19" i="1"/>
  <c r="I20" i="1"/>
  <c r="D31" i="5"/>
  <c r="D34" i="4"/>
  <c r="D7" i="4"/>
  <c r="D11" i="4"/>
  <c r="E137" i="4"/>
  <c r="E140" i="4" s="1"/>
  <c r="F134" i="4" s="1"/>
  <c r="E119" i="4"/>
  <c r="E122" i="4" s="1"/>
  <c r="F116" i="4" s="1"/>
  <c r="E101" i="4"/>
  <c r="E104" i="4" s="1"/>
  <c r="F98" i="4" s="1"/>
  <c r="E83" i="4"/>
  <c r="E86" i="4" s="1"/>
  <c r="F80" i="4" s="1"/>
  <c r="E65" i="4"/>
  <c r="E68" i="4" s="1"/>
  <c r="F62" i="4" s="1"/>
  <c r="E47" i="4"/>
  <c r="E50" i="4" s="1"/>
  <c r="F44" i="4" s="1"/>
  <c r="D33" i="4"/>
  <c r="H117" i="1"/>
  <c r="H94" i="1"/>
  <c r="H97" i="1" s="1"/>
  <c r="H101" i="1" s="1"/>
  <c r="K11" i="1"/>
  <c r="J17" i="1"/>
  <c r="J116" i="1" s="1"/>
  <c r="J119" i="1" s="1"/>
  <c r="H116" i="1"/>
  <c r="H119" i="1" s="1"/>
  <c r="H123" i="1" s="1"/>
  <c r="I113" i="1"/>
  <c r="J113" i="1"/>
  <c r="K113" i="1"/>
  <c r="L113" i="1"/>
  <c r="M113" i="1"/>
  <c r="I23" i="1"/>
  <c r="J23" i="1"/>
  <c r="K23" i="1"/>
  <c r="L23" i="1"/>
  <c r="M23" i="1"/>
  <c r="K19" i="1" l="1"/>
  <c r="K20" i="1"/>
  <c r="H128" i="1"/>
  <c r="H137" i="1"/>
  <c r="H136" i="1"/>
  <c r="I89" i="1"/>
  <c r="H140" i="1"/>
  <c r="H139" i="1"/>
  <c r="H138" i="1"/>
  <c r="E27" i="5"/>
  <c r="E27" i="4"/>
  <c r="D14" i="4"/>
  <c r="E26" i="4"/>
  <c r="D15" i="4"/>
  <c r="F137" i="4"/>
  <c r="F140" i="4" s="1"/>
  <c r="G134" i="4" s="1"/>
  <c r="F119" i="4"/>
  <c r="F122" i="4" s="1"/>
  <c r="G116" i="4" s="1"/>
  <c r="F101" i="4"/>
  <c r="F104" i="4" s="1"/>
  <c r="G98" i="4" s="1"/>
  <c r="F83" i="4"/>
  <c r="F86" i="4" s="1"/>
  <c r="G80" i="4" s="1"/>
  <c r="F65" i="4"/>
  <c r="F68" i="4" s="1"/>
  <c r="G62" i="4" s="1"/>
  <c r="F47" i="4"/>
  <c r="F50" i="4" s="1"/>
  <c r="G44" i="4" s="1"/>
  <c r="L11" i="1"/>
  <c r="K17" i="1"/>
  <c r="K116" i="1" s="1"/>
  <c r="K119" i="1" s="1"/>
  <c r="L19" i="1" l="1"/>
  <c r="L20" i="1"/>
  <c r="I99" i="1"/>
  <c r="I91" i="1"/>
  <c r="E34" i="4"/>
  <c r="E7" i="4"/>
  <c r="E30" i="4"/>
  <c r="E11" i="4" s="1"/>
  <c r="E8" i="4"/>
  <c r="E33" i="4"/>
  <c r="G137" i="4"/>
  <c r="G140" i="4" s="1"/>
  <c r="H134" i="4" s="1"/>
  <c r="G119" i="4"/>
  <c r="G122" i="4" s="1"/>
  <c r="H116" i="4" s="1"/>
  <c r="G101" i="4"/>
  <c r="G104" i="4" s="1"/>
  <c r="H98" i="4" s="1"/>
  <c r="G83" i="4"/>
  <c r="G86" i="4" s="1"/>
  <c r="H80" i="4" s="1"/>
  <c r="G65" i="4"/>
  <c r="G68" i="4" s="1"/>
  <c r="H62" i="4" s="1"/>
  <c r="G47" i="4"/>
  <c r="G50" i="4" s="1"/>
  <c r="H44" i="4" s="1"/>
  <c r="M11" i="1"/>
  <c r="M20" i="1" s="1"/>
  <c r="L17" i="1"/>
  <c r="L116" i="1" s="1"/>
  <c r="L119" i="1" s="1"/>
  <c r="M17" i="1" l="1"/>
  <c r="M116" i="1" s="1"/>
  <c r="M119" i="1" s="1"/>
  <c r="M19" i="1"/>
  <c r="I135" i="1"/>
  <c r="I94" i="1"/>
  <c r="I97" i="1" s="1"/>
  <c r="I101" i="1" s="1"/>
  <c r="I121" i="1"/>
  <c r="E31" i="5"/>
  <c r="F27" i="4"/>
  <c r="E14" i="4"/>
  <c r="F26" i="4"/>
  <c r="E15" i="4"/>
  <c r="H137" i="4"/>
  <c r="H140" i="4" s="1"/>
  <c r="I134" i="4" s="1"/>
  <c r="H119" i="4"/>
  <c r="H122" i="4" s="1"/>
  <c r="I116" i="4" s="1"/>
  <c r="H101" i="4"/>
  <c r="H104" i="4" s="1"/>
  <c r="I98" i="4" s="1"/>
  <c r="H83" i="4"/>
  <c r="H86" i="4" s="1"/>
  <c r="I80" i="4" s="1"/>
  <c r="H65" i="4"/>
  <c r="H68" i="4" s="1"/>
  <c r="I62" i="4" s="1"/>
  <c r="H47" i="4"/>
  <c r="H50" i="4" s="1"/>
  <c r="I44" i="4" s="1"/>
  <c r="I123" i="1" l="1"/>
  <c r="I136" i="1"/>
  <c r="J89" i="1"/>
  <c r="I140" i="1"/>
  <c r="I139" i="1"/>
  <c r="I138" i="1"/>
  <c r="F27" i="5"/>
  <c r="F34" i="4"/>
  <c r="F7" i="4"/>
  <c r="F30" i="4"/>
  <c r="F11" i="4" s="1"/>
  <c r="F8" i="4"/>
  <c r="F33" i="4"/>
  <c r="I137" i="4"/>
  <c r="I140" i="4" s="1"/>
  <c r="K134" i="4" s="1"/>
  <c r="I119" i="4"/>
  <c r="I122" i="4" s="1"/>
  <c r="K116" i="4" s="1"/>
  <c r="I101" i="4"/>
  <c r="I104" i="4" s="1"/>
  <c r="K98" i="4" s="1"/>
  <c r="I83" i="4"/>
  <c r="I86" i="4" s="1"/>
  <c r="K80" i="4" s="1"/>
  <c r="I65" i="4"/>
  <c r="I68" i="4" s="1"/>
  <c r="K62" i="4" s="1"/>
  <c r="I47" i="4"/>
  <c r="I50" i="4" s="1"/>
  <c r="K44" i="4" s="1"/>
  <c r="J99" i="1" l="1"/>
  <c r="J91" i="1"/>
  <c r="I128" i="1"/>
  <c r="I137" i="1"/>
  <c r="G27" i="4"/>
  <c r="F14" i="4"/>
  <c r="G26" i="4"/>
  <c r="F15" i="4"/>
  <c r="K137" i="4"/>
  <c r="K140" i="4" s="1"/>
  <c r="L134" i="4" s="1"/>
  <c r="K119" i="4"/>
  <c r="K122" i="4" s="1"/>
  <c r="L116" i="4" s="1"/>
  <c r="K101" i="4"/>
  <c r="K104" i="4" s="1"/>
  <c r="L98" i="4" s="1"/>
  <c r="K83" i="4"/>
  <c r="K86" i="4" s="1"/>
  <c r="L80" i="4" s="1"/>
  <c r="K65" i="4"/>
  <c r="K68" i="4" s="1"/>
  <c r="L62" i="4" s="1"/>
  <c r="K47" i="4"/>
  <c r="K50" i="4" s="1"/>
  <c r="L44" i="4" s="1"/>
  <c r="J135" i="1" l="1"/>
  <c r="J94" i="1"/>
  <c r="J97" i="1" s="1"/>
  <c r="J101" i="1" s="1"/>
  <c r="J121" i="1"/>
  <c r="F31" i="5"/>
  <c r="G34" i="4"/>
  <c r="G7" i="4"/>
  <c r="G30" i="4"/>
  <c r="G11" i="4" s="1"/>
  <c r="G8" i="4"/>
  <c r="G33" i="4"/>
  <c r="L137" i="4"/>
  <c r="L140" i="4" s="1"/>
  <c r="M134" i="4" s="1"/>
  <c r="L119" i="4"/>
  <c r="L122" i="4" s="1"/>
  <c r="M116" i="4" s="1"/>
  <c r="L101" i="4"/>
  <c r="L104" i="4" s="1"/>
  <c r="M98" i="4" s="1"/>
  <c r="L83" i="4"/>
  <c r="L86" i="4" s="1"/>
  <c r="M80" i="4" s="1"/>
  <c r="L65" i="4"/>
  <c r="L68" i="4" s="1"/>
  <c r="M62" i="4" s="1"/>
  <c r="L47" i="4"/>
  <c r="L50" i="4" s="1"/>
  <c r="M44" i="4" s="1"/>
  <c r="J123" i="1" l="1"/>
  <c r="J136" i="1"/>
  <c r="K89" i="1"/>
  <c r="J140" i="1"/>
  <c r="J139" i="1"/>
  <c r="J138" i="1"/>
  <c r="G27" i="5"/>
  <c r="H27" i="4"/>
  <c r="G14" i="4"/>
  <c r="H26" i="4"/>
  <c r="G15" i="4"/>
  <c r="M137" i="4"/>
  <c r="M140" i="4" s="1"/>
  <c r="N134" i="4" s="1"/>
  <c r="M119" i="4"/>
  <c r="M122" i="4" s="1"/>
  <c r="N116" i="4" s="1"/>
  <c r="M101" i="4"/>
  <c r="M104" i="4" s="1"/>
  <c r="N98" i="4" s="1"/>
  <c r="M83" i="4"/>
  <c r="M86" i="4" s="1"/>
  <c r="N80" i="4" s="1"/>
  <c r="M65" i="4"/>
  <c r="M68" i="4" s="1"/>
  <c r="N62" i="4" s="1"/>
  <c r="M47" i="4"/>
  <c r="M50" i="4" s="1"/>
  <c r="N44" i="4" s="1"/>
  <c r="K99" i="1" l="1"/>
  <c r="K91" i="1"/>
  <c r="J128" i="1"/>
  <c r="J137" i="1"/>
  <c r="H34" i="4"/>
  <c r="H7" i="4"/>
  <c r="H30" i="4"/>
  <c r="H11" i="4" s="1"/>
  <c r="H8" i="4"/>
  <c r="H33" i="4"/>
  <c r="N137" i="4"/>
  <c r="N140" i="4" s="1"/>
  <c r="O134" i="4" s="1"/>
  <c r="N119" i="4"/>
  <c r="N122" i="4" s="1"/>
  <c r="O116" i="4" s="1"/>
  <c r="N101" i="4"/>
  <c r="N104" i="4" s="1"/>
  <c r="O98" i="4" s="1"/>
  <c r="N83" i="4"/>
  <c r="N86" i="4" s="1"/>
  <c r="O80" i="4" s="1"/>
  <c r="N65" i="4"/>
  <c r="N68" i="4" s="1"/>
  <c r="O62" i="4" s="1"/>
  <c r="O65" i="4" s="1"/>
  <c r="O68" i="4" s="1"/>
  <c r="P62" i="4" s="1"/>
  <c r="P65" i="4" s="1"/>
  <c r="P68" i="4" s="1"/>
  <c r="Q62" i="4" s="1"/>
  <c r="Q65" i="4" s="1"/>
  <c r="Q68" i="4" s="1"/>
  <c r="R62" i="4" s="1"/>
  <c r="R65" i="4" s="1"/>
  <c r="R68" i="4" s="1"/>
  <c r="S62" i="4" s="1"/>
  <c r="S65" i="4" s="1"/>
  <c r="S68" i="4" s="1"/>
  <c r="T62" i="4" s="1"/>
  <c r="T65" i="4" s="1"/>
  <c r="T68" i="4" s="1"/>
  <c r="V62" i="4" s="1"/>
  <c r="V65" i="4" s="1"/>
  <c r="V68" i="4" s="1"/>
  <c r="W62" i="4" s="1"/>
  <c r="W65" i="4" s="1"/>
  <c r="W68" i="4" s="1"/>
  <c r="X62" i="4" s="1"/>
  <c r="X65" i="4" s="1"/>
  <c r="X68" i="4" s="1"/>
  <c r="Y62" i="4" s="1"/>
  <c r="Y65" i="4" s="1"/>
  <c r="Y68" i="4" s="1"/>
  <c r="Z62" i="4" s="1"/>
  <c r="Z65" i="4" s="1"/>
  <c r="Z68" i="4" s="1"/>
  <c r="AA62" i="4" s="1"/>
  <c r="N47" i="4"/>
  <c r="N50" i="4" s="1"/>
  <c r="K135" i="1" l="1"/>
  <c r="K94" i="1"/>
  <c r="K97" i="1" s="1"/>
  <c r="K101" i="1" s="1"/>
  <c r="K121" i="1"/>
  <c r="G31" i="5"/>
  <c r="I27" i="4"/>
  <c r="H14" i="4"/>
  <c r="I26" i="4"/>
  <c r="H15" i="4"/>
  <c r="O137" i="4"/>
  <c r="O140" i="4" s="1"/>
  <c r="P134" i="4" s="1"/>
  <c r="O119" i="4"/>
  <c r="O122" i="4" s="1"/>
  <c r="P116" i="4" s="1"/>
  <c r="O101" i="4"/>
  <c r="O104" i="4" s="1"/>
  <c r="P98" i="4" s="1"/>
  <c r="O83" i="4"/>
  <c r="O86" i="4" s="1"/>
  <c r="P80" i="4" s="1"/>
  <c r="AA65" i="4"/>
  <c r="AA68" i="4" s="1"/>
  <c r="AB62" i="4" s="1"/>
  <c r="O50" i="4"/>
  <c r="P44" i="4" s="1"/>
  <c r="K123" i="1" l="1"/>
  <c r="K136" i="1"/>
  <c r="L89" i="1"/>
  <c r="K140" i="1"/>
  <c r="K139" i="1"/>
  <c r="K138" i="1"/>
  <c r="H27" i="5"/>
  <c r="I34" i="4"/>
  <c r="I7" i="4"/>
  <c r="I30" i="4"/>
  <c r="I11" i="4" s="1"/>
  <c r="I8" i="4"/>
  <c r="I33" i="4"/>
  <c r="P137" i="4"/>
  <c r="P140" i="4" s="1"/>
  <c r="Q134" i="4" s="1"/>
  <c r="P119" i="4"/>
  <c r="P122" i="4" s="1"/>
  <c r="Q116" i="4" s="1"/>
  <c r="P101" i="4"/>
  <c r="P104" i="4" s="1"/>
  <c r="Q98" i="4" s="1"/>
  <c r="P83" i="4"/>
  <c r="P86" i="4" s="1"/>
  <c r="Q80" i="4" s="1"/>
  <c r="AB65" i="4"/>
  <c r="AB68" i="4" s="1"/>
  <c r="AC62" i="4" s="1"/>
  <c r="P47" i="4"/>
  <c r="P50" i="4" s="1"/>
  <c r="Q44" i="4" s="1"/>
  <c r="L99" i="1" l="1"/>
  <c r="L91" i="1"/>
  <c r="K128" i="1"/>
  <c r="K137" i="1"/>
  <c r="K27" i="4"/>
  <c r="I14" i="4"/>
  <c r="K26" i="4"/>
  <c r="I15" i="4"/>
  <c r="Q137" i="4"/>
  <c r="Q140" i="4" s="1"/>
  <c r="R134" i="4" s="1"/>
  <c r="Q119" i="4"/>
  <c r="Q122" i="4" s="1"/>
  <c r="R116" i="4" s="1"/>
  <c r="Q101" i="4"/>
  <c r="Q104" i="4" s="1"/>
  <c r="R98" i="4" s="1"/>
  <c r="Q83" i="4"/>
  <c r="Q86" i="4" s="1"/>
  <c r="R80" i="4" s="1"/>
  <c r="AC65" i="4"/>
  <c r="AC68" i="4" s="1"/>
  <c r="AD62" i="4" s="1"/>
  <c r="Q47" i="4"/>
  <c r="Q50" i="4" s="1"/>
  <c r="R44" i="4" s="1"/>
  <c r="L135" i="1" l="1"/>
  <c r="L94" i="1"/>
  <c r="L97" i="1" s="1"/>
  <c r="L101" i="1" s="1"/>
  <c r="L121" i="1"/>
  <c r="H31" i="5"/>
  <c r="K34" i="4"/>
  <c r="K7" i="4"/>
  <c r="K30" i="4"/>
  <c r="K11" i="4" s="1"/>
  <c r="K8" i="4"/>
  <c r="K33" i="4"/>
  <c r="R137" i="4"/>
  <c r="R140" i="4" s="1"/>
  <c r="S134" i="4" s="1"/>
  <c r="R119" i="4"/>
  <c r="R122" i="4" s="1"/>
  <c r="S116" i="4" s="1"/>
  <c r="R101" i="4"/>
  <c r="R104" i="4" s="1"/>
  <c r="S98" i="4" s="1"/>
  <c r="R83" i="4"/>
  <c r="R86" i="4" s="1"/>
  <c r="S80" i="4" s="1"/>
  <c r="AD65" i="4"/>
  <c r="AD68" i="4" s="1"/>
  <c r="AE62" i="4" s="1"/>
  <c r="R47" i="4"/>
  <c r="R50" i="4" s="1"/>
  <c r="S44" i="4" s="1"/>
  <c r="L123" i="1" l="1"/>
  <c r="L136" i="1"/>
  <c r="M89" i="1"/>
  <c r="L140" i="1"/>
  <c r="L139" i="1"/>
  <c r="L138" i="1"/>
  <c r="I27" i="5"/>
  <c r="L27" i="4"/>
  <c r="K14" i="4"/>
  <c r="L26" i="4"/>
  <c r="K15" i="4"/>
  <c r="S137" i="4"/>
  <c r="S140" i="4" s="1"/>
  <c r="T134" i="4" s="1"/>
  <c r="S119" i="4"/>
  <c r="S122" i="4" s="1"/>
  <c r="T116" i="4" s="1"/>
  <c r="S101" i="4"/>
  <c r="S104" i="4" s="1"/>
  <c r="T98" i="4" s="1"/>
  <c r="S83" i="4"/>
  <c r="S86" i="4" s="1"/>
  <c r="T80" i="4" s="1"/>
  <c r="AE65" i="4"/>
  <c r="AE68" i="4" s="1"/>
  <c r="AG62" i="4" s="1"/>
  <c r="S47" i="4"/>
  <c r="S50" i="4" s="1"/>
  <c r="T44" i="4" s="1"/>
  <c r="M99" i="1" l="1"/>
  <c r="M91" i="1"/>
  <c r="L128" i="1"/>
  <c r="L137" i="1"/>
  <c r="L34" i="4"/>
  <c r="L7" i="4"/>
  <c r="L30" i="4"/>
  <c r="L11" i="4" s="1"/>
  <c r="L8" i="4"/>
  <c r="L33" i="4"/>
  <c r="T137" i="4"/>
  <c r="T140" i="4" s="1"/>
  <c r="V134" i="4" s="1"/>
  <c r="T119" i="4"/>
  <c r="T122" i="4" s="1"/>
  <c r="V116" i="4" s="1"/>
  <c r="T101" i="4"/>
  <c r="T104" i="4" s="1"/>
  <c r="V98" i="4" s="1"/>
  <c r="T83" i="4"/>
  <c r="T86" i="4" s="1"/>
  <c r="V80" i="4" s="1"/>
  <c r="AG65" i="4"/>
  <c r="AG68" i="4" s="1"/>
  <c r="AH62" i="4" s="1"/>
  <c r="T47" i="4"/>
  <c r="T50" i="4" s="1"/>
  <c r="V44" i="4" s="1"/>
  <c r="M135" i="1" l="1"/>
  <c r="M94" i="1"/>
  <c r="M97" i="1" s="1"/>
  <c r="M101" i="1" s="1"/>
  <c r="M121" i="1"/>
  <c r="I31" i="5"/>
  <c r="M27" i="4"/>
  <c r="L14" i="4"/>
  <c r="M26" i="4"/>
  <c r="L15" i="4"/>
  <c r="V137" i="4"/>
  <c r="V140" i="4" s="1"/>
  <c r="W134" i="4" s="1"/>
  <c r="V119" i="4"/>
  <c r="V122" i="4" s="1"/>
  <c r="W116" i="4" s="1"/>
  <c r="V101" i="4"/>
  <c r="V104" i="4" s="1"/>
  <c r="W98" i="4" s="1"/>
  <c r="V83" i="4"/>
  <c r="V86" i="4" s="1"/>
  <c r="W80" i="4" s="1"/>
  <c r="AH65" i="4"/>
  <c r="AH68" i="4" s="1"/>
  <c r="AI62" i="4" s="1"/>
  <c r="V47" i="4"/>
  <c r="V50" i="4" s="1"/>
  <c r="W44" i="4" s="1"/>
  <c r="W47" i="4" s="1"/>
  <c r="M123" i="1" l="1"/>
  <c r="M136" i="1"/>
  <c r="M140" i="1"/>
  <c r="M139" i="1"/>
  <c r="M138" i="1"/>
  <c r="K27" i="5"/>
  <c r="M34" i="4"/>
  <c r="M7" i="4"/>
  <c r="M30" i="4"/>
  <c r="M11" i="4" s="1"/>
  <c r="M8" i="4"/>
  <c r="M33" i="4"/>
  <c r="W137" i="4"/>
  <c r="W140" i="4" s="1"/>
  <c r="X134" i="4" s="1"/>
  <c r="W119" i="4"/>
  <c r="W122" i="4" s="1"/>
  <c r="X116" i="4" s="1"/>
  <c r="W101" i="4"/>
  <c r="W104" i="4" s="1"/>
  <c r="X98" i="4" s="1"/>
  <c r="W83" i="4"/>
  <c r="W86" i="4" s="1"/>
  <c r="X80" i="4" s="1"/>
  <c r="AI65" i="4"/>
  <c r="AI68" i="4" s="1"/>
  <c r="AJ62" i="4" s="1"/>
  <c r="W50" i="4"/>
  <c r="X44" i="4" s="1"/>
  <c r="X47" i="4" s="1"/>
  <c r="M128" i="1" l="1"/>
  <c r="M137" i="1"/>
  <c r="N27" i="4"/>
  <c r="M14" i="4"/>
  <c r="N26" i="4"/>
  <c r="M15" i="4"/>
  <c r="X137" i="4"/>
  <c r="X140" i="4" s="1"/>
  <c r="Y134" i="4" s="1"/>
  <c r="X119" i="4"/>
  <c r="X122" i="4" s="1"/>
  <c r="Y116" i="4" s="1"/>
  <c r="X101" i="4"/>
  <c r="X104" i="4" s="1"/>
  <c r="Y98" i="4" s="1"/>
  <c r="X83" i="4"/>
  <c r="X86" i="4" s="1"/>
  <c r="Y80" i="4" s="1"/>
  <c r="AJ65" i="4"/>
  <c r="AJ68" i="4" s="1"/>
  <c r="AK62" i="4" s="1"/>
  <c r="X50" i="4"/>
  <c r="Y44" i="4" s="1"/>
  <c r="Y47" i="4" s="1"/>
  <c r="K31" i="5" l="1"/>
  <c r="N34" i="4"/>
  <c r="N7" i="4"/>
  <c r="N30" i="4"/>
  <c r="N11" i="4" s="1"/>
  <c r="N8" i="4"/>
  <c r="N33" i="4"/>
  <c r="Y137" i="4"/>
  <c r="Y140" i="4" s="1"/>
  <c r="Z134" i="4" s="1"/>
  <c r="Y119" i="4"/>
  <c r="Y122" i="4" s="1"/>
  <c r="Z116" i="4" s="1"/>
  <c r="Y101" i="4"/>
  <c r="Y104" i="4" s="1"/>
  <c r="Z98" i="4" s="1"/>
  <c r="Y83" i="4"/>
  <c r="Y86" i="4" s="1"/>
  <c r="Z80" i="4" s="1"/>
  <c r="AK65" i="4"/>
  <c r="AK68" i="4" s="1"/>
  <c r="AL62" i="4" s="1"/>
  <c r="Y50" i="4"/>
  <c r="Z44" i="4" s="1"/>
  <c r="Z47" i="4" s="1"/>
  <c r="L27" i="5" l="1"/>
  <c r="O27" i="4"/>
  <c r="N14" i="4"/>
  <c r="O26" i="4"/>
  <c r="N15" i="4"/>
  <c r="Z137" i="4"/>
  <c r="Z140" i="4" s="1"/>
  <c r="AA134" i="4" s="1"/>
  <c r="Z119" i="4"/>
  <c r="Z122" i="4" s="1"/>
  <c r="AA116" i="4" s="1"/>
  <c r="Z101" i="4"/>
  <c r="Z104" i="4" s="1"/>
  <c r="AA98" i="4" s="1"/>
  <c r="Z83" i="4"/>
  <c r="Z86" i="4" s="1"/>
  <c r="AA80" i="4" s="1"/>
  <c r="AL65" i="4"/>
  <c r="AL68" i="4" s="1"/>
  <c r="AM62" i="4" s="1"/>
  <c r="Z50" i="4"/>
  <c r="AA44" i="4" s="1"/>
  <c r="AA47" i="4" s="1"/>
  <c r="O34" i="4" l="1"/>
  <c r="O7" i="4"/>
  <c r="O30" i="4"/>
  <c r="O11" i="4" s="1"/>
  <c r="O8" i="4"/>
  <c r="O33" i="4"/>
  <c r="AA137" i="4"/>
  <c r="AA140" i="4" s="1"/>
  <c r="AB134" i="4" s="1"/>
  <c r="AA119" i="4"/>
  <c r="AA122" i="4" s="1"/>
  <c r="AB116" i="4" s="1"/>
  <c r="AA101" i="4"/>
  <c r="AA104" i="4" s="1"/>
  <c r="AB98" i="4" s="1"/>
  <c r="AA83" i="4"/>
  <c r="AA86" i="4" s="1"/>
  <c r="AB80" i="4" s="1"/>
  <c r="AM65" i="4"/>
  <c r="AM68" i="4" s="1"/>
  <c r="AN62" i="4" s="1"/>
  <c r="AA50" i="4"/>
  <c r="AB44" i="4" s="1"/>
  <c r="AB47" i="4" s="1"/>
  <c r="L31" i="5" l="1"/>
  <c r="P27" i="4"/>
  <c r="O14" i="4"/>
  <c r="P26" i="4"/>
  <c r="O15" i="4"/>
  <c r="AB137" i="4"/>
  <c r="AB140" i="4" s="1"/>
  <c r="AC134" i="4" s="1"/>
  <c r="AB119" i="4"/>
  <c r="AB122" i="4" s="1"/>
  <c r="AC116" i="4" s="1"/>
  <c r="AB101" i="4"/>
  <c r="AB104" i="4" s="1"/>
  <c r="AC98" i="4" s="1"/>
  <c r="AB83" i="4"/>
  <c r="AB86" i="4" s="1"/>
  <c r="AC80" i="4" s="1"/>
  <c r="AN65" i="4"/>
  <c r="AN68" i="4" s="1"/>
  <c r="AO62" i="4" s="1"/>
  <c r="AB50" i="4"/>
  <c r="AC44" i="4" s="1"/>
  <c r="AC47" i="4" s="1"/>
  <c r="M27" i="5" l="1"/>
  <c r="P34" i="4"/>
  <c r="P7" i="4"/>
  <c r="P30" i="4"/>
  <c r="P11" i="4" s="1"/>
  <c r="P8" i="4"/>
  <c r="P33" i="4"/>
  <c r="AC137" i="4"/>
  <c r="AC140" i="4" s="1"/>
  <c r="AD134" i="4" s="1"/>
  <c r="AC119" i="4"/>
  <c r="AC122" i="4" s="1"/>
  <c r="AD116" i="4" s="1"/>
  <c r="AC101" i="4"/>
  <c r="AC104" i="4" s="1"/>
  <c r="AD98" i="4" s="1"/>
  <c r="AC83" i="4"/>
  <c r="AC86" i="4" s="1"/>
  <c r="AD80" i="4" s="1"/>
  <c r="AO65" i="4"/>
  <c r="AO68" i="4" s="1"/>
  <c r="AP62" i="4" s="1"/>
  <c r="AC50" i="4"/>
  <c r="AD44" i="4" s="1"/>
  <c r="AD47" i="4" s="1"/>
  <c r="Q27" i="4" l="1"/>
  <c r="P14" i="4"/>
  <c r="Q26" i="4"/>
  <c r="P15" i="4"/>
  <c r="AD137" i="4"/>
  <c r="AD140" i="4" s="1"/>
  <c r="AE134" i="4" s="1"/>
  <c r="AD119" i="4"/>
  <c r="AD122" i="4" s="1"/>
  <c r="AE116" i="4" s="1"/>
  <c r="AD101" i="4"/>
  <c r="AD104" i="4" s="1"/>
  <c r="AE98" i="4" s="1"/>
  <c r="AD83" i="4"/>
  <c r="AD86" i="4" s="1"/>
  <c r="AE80" i="4" s="1"/>
  <c r="AP65" i="4"/>
  <c r="AP68" i="4" s="1"/>
  <c r="AR62" i="4" s="1"/>
  <c r="AD50" i="4"/>
  <c r="AE44" i="4" s="1"/>
  <c r="AE47" i="4" s="1"/>
  <c r="M31" i="5" l="1"/>
  <c r="Q34" i="4"/>
  <c r="Q7" i="4"/>
  <c r="Q30" i="4"/>
  <c r="Q11" i="4" s="1"/>
  <c r="Q8" i="4"/>
  <c r="Q33" i="4"/>
  <c r="AE137" i="4"/>
  <c r="AE140" i="4" s="1"/>
  <c r="AG134" i="4" s="1"/>
  <c r="AE119" i="4"/>
  <c r="AE122" i="4" s="1"/>
  <c r="AG116" i="4" s="1"/>
  <c r="AE101" i="4"/>
  <c r="AE104" i="4" s="1"/>
  <c r="AG98" i="4" s="1"/>
  <c r="AE83" i="4"/>
  <c r="AE86" i="4" s="1"/>
  <c r="AG80" i="4" s="1"/>
  <c r="AR65" i="4"/>
  <c r="AR68" i="4" s="1"/>
  <c r="AS62" i="4" s="1"/>
  <c r="AE50" i="4"/>
  <c r="AG44" i="4" s="1"/>
  <c r="AG47" i="4" s="1"/>
  <c r="N27" i="5" l="1"/>
  <c r="R27" i="4"/>
  <c r="Q14" i="4"/>
  <c r="R26" i="4"/>
  <c r="Q15" i="4"/>
  <c r="AG137" i="4"/>
  <c r="AG140" i="4" s="1"/>
  <c r="AH134" i="4" s="1"/>
  <c r="AG119" i="4"/>
  <c r="AG122" i="4" s="1"/>
  <c r="AH116" i="4" s="1"/>
  <c r="AG101" i="4"/>
  <c r="AG104" i="4" s="1"/>
  <c r="AH98" i="4" s="1"/>
  <c r="AG83" i="4"/>
  <c r="AG86" i="4" s="1"/>
  <c r="AH80" i="4" s="1"/>
  <c r="AS65" i="4"/>
  <c r="AS68" i="4" s="1"/>
  <c r="AT62" i="4" s="1"/>
  <c r="AG50" i="4"/>
  <c r="AH44" i="4" s="1"/>
  <c r="AH47" i="4" s="1"/>
  <c r="R34" i="4" l="1"/>
  <c r="R7" i="4"/>
  <c r="R30" i="4"/>
  <c r="R11" i="4" s="1"/>
  <c r="R8" i="4"/>
  <c r="R33" i="4"/>
  <c r="AH137" i="4"/>
  <c r="AH140" i="4" s="1"/>
  <c r="AI134" i="4" s="1"/>
  <c r="AH119" i="4"/>
  <c r="AH122" i="4" s="1"/>
  <c r="AI116" i="4" s="1"/>
  <c r="AH101" i="4"/>
  <c r="AH104" i="4" s="1"/>
  <c r="AI98" i="4" s="1"/>
  <c r="AH83" i="4"/>
  <c r="AH86" i="4" s="1"/>
  <c r="AI80" i="4" s="1"/>
  <c r="AT65" i="4"/>
  <c r="AT68" i="4" s="1"/>
  <c r="AU62" i="4" s="1"/>
  <c r="AH50" i="4"/>
  <c r="AI44" i="4" s="1"/>
  <c r="AI47" i="4" s="1"/>
  <c r="N31" i="5" l="1"/>
  <c r="S27" i="4"/>
  <c r="R14" i="4"/>
  <c r="S26" i="4"/>
  <c r="R15" i="4"/>
  <c r="AI137" i="4"/>
  <c r="AI140" i="4" s="1"/>
  <c r="AJ134" i="4" s="1"/>
  <c r="AI119" i="4"/>
  <c r="AI122" i="4" s="1"/>
  <c r="AJ116" i="4" s="1"/>
  <c r="AI101" i="4"/>
  <c r="AI104" i="4" s="1"/>
  <c r="AJ98" i="4" s="1"/>
  <c r="AI83" i="4"/>
  <c r="AI86" i="4" s="1"/>
  <c r="AJ80" i="4" s="1"/>
  <c r="AU65" i="4"/>
  <c r="AU68" i="4" s="1"/>
  <c r="AV62" i="4" s="1"/>
  <c r="AI50" i="4"/>
  <c r="AJ44" i="4" s="1"/>
  <c r="AJ47" i="4" s="1"/>
  <c r="O27" i="5" l="1"/>
  <c r="S34" i="4"/>
  <c r="S7" i="4"/>
  <c r="S30" i="4"/>
  <c r="S11" i="4" s="1"/>
  <c r="S8" i="4"/>
  <c r="S33" i="4"/>
  <c r="AJ137" i="4"/>
  <c r="AJ140" i="4" s="1"/>
  <c r="AK134" i="4" s="1"/>
  <c r="AJ119" i="4"/>
  <c r="AJ122" i="4" s="1"/>
  <c r="AK116" i="4" s="1"/>
  <c r="AJ101" i="4"/>
  <c r="AJ104" i="4" s="1"/>
  <c r="AK98" i="4" s="1"/>
  <c r="AJ83" i="4"/>
  <c r="AJ86" i="4" s="1"/>
  <c r="AK80" i="4" s="1"/>
  <c r="AV65" i="4"/>
  <c r="AV68" i="4" s="1"/>
  <c r="AW62" i="4" s="1"/>
  <c r="AJ50" i="4"/>
  <c r="AK44" i="4" s="1"/>
  <c r="AK47" i="4" s="1"/>
  <c r="T27" i="4" l="1"/>
  <c r="S14" i="4"/>
  <c r="T26" i="4"/>
  <c r="S15" i="4"/>
  <c r="AK137" i="4"/>
  <c r="AK140" i="4" s="1"/>
  <c r="AL134" i="4" s="1"/>
  <c r="AK119" i="4"/>
  <c r="AK122" i="4" s="1"/>
  <c r="AL116" i="4" s="1"/>
  <c r="AK101" i="4"/>
  <c r="AK104" i="4" s="1"/>
  <c r="AL98" i="4" s="1"/>
  <c r="AK83" i="4"/>
  <c r="AK86" i="4" s="1"/>
  <c r="AL80" i="4" s="1"/>
  <c r="AW65" i="4"/>
  <c r="AW68" i="4" s="1"/>
  <c r="AX62" i="4" s="1"/>
  <c r="AK50" i="4"/>
  <c r="AL44" i="4" s="1"/>
  <c r="AL47" i="4" s="1"/>
  <c r="O31" i="5" l="1"/>
  <c r="T34" i="4"/>
  <c r="T7" i="4"/>
  <c r="T30" i="4"/>
  <c r="T11" i="4" s="1"/>
  <c r="T8" i="4"/>
  <c r="T33" i="4"/>
  <c r="AL137" i="4"/>
  <c r="AL140" i="4" s="1"/>
  <c r="AM134" i="4" s="1"/>
  <c r="AL119" i="4"/>
  <c r="AL122" i="4" s="1"/>
  <c r="AM116" i="4" s="1"/>
  <c r="AL101" i="4"/>
  <c r="AL104" i="4" s="1"/>
  <c r="AM98" i="4" s="1"/>
  <c r="AL83" i="4"/>
  <c r="AL86" i="4" s="1"/>
  <c r="AM80" i="4" s="1"/>
  <c r="AX65" i="4"/>
  <c r="AX68" i="4" s="1"/>
  <c r="AY62" i="4" s="1"/>
  <c r="AL50" i="4"/>
  <c r="AM44" i="4" s="1"/>
  <c r="AM47" i="4" s="1"/>
  <c r="P27" i="5" l="1"/>
  <c r="V27" i="4"/>
  <c r="T14" i="4"/>
  <c r="V26" i="4"/>
  <c r="T15" i="4"/>
  <c r="AM137" i="4"/>
  <c r="AM140" i="4" s="1"/>
  <c r="AN134" i="4" s="1"/>
  <c r="AM119" i="4"/>
  <c r="AM122" i="4" s="1"/>
  <c r="AN116" i="4" s="1"/>
  <c r="AM101" i="4"/>
  <c r="AM104" i="4" s="1"/>
  <c r="AN98" i="4" s="1"/>
  <c r="AM83" i="4"/>
  <c r="AM86" i="4" s="1"/>
  <c r="AN80" i="4" s="1"/>
  <c r="AY65" i="4"/>
  <c r="AY68" i="4" s="1"/>
  <c r="AZ62" i="4" s="1"/>
  <c r="AM50" i="4"/>
  <c r="AN44" i="4" s="1"/>
  <c r="AN47" i="4" s="1"/>
  <c r="V34" i="4" l="1"/>
  <c r="V7" i="4"/>
  <c r="V30" i="4"/>
  <c r="V11" i="4" s="1"/>
  <c r="V8" i="4"/>
  <c r="V33" i="4"/>
  <c r="AN137" i="4"/>
  <c r="AN140" i="4" s="1"/>
  <c r="AO134" i="4" s="1"/>
  <c r="AN119" i="4"/>
  <c r="AN122" i="4" s="1"/>
  <c r="AO116" i="4" s="1"/>
  <c r="AN101" i="4"/>
  <c r="AN104" i="4" s="1"/>
  <c r="AO98" i="4" s="1"/>
  <c r="AN83" i="4"/>
  <c r="AN86" i="4" s="1"/>
  <c r="AO80" i="4" s="1"/>
  <c r="AZ65" i="4"/>
  <c r="AZ68" i="4" s="1"/>
  <c r="BA62" i="4" s="1"/>
  <c r="AN50" i="4"/>
  <c r="AO44" i="4" s="1"/>
  <c r="AO47" i="4" s="1"/>
  <c r="P31" i="5" l="1"/>
  <c r="W27" i="4"/>
  <c r="V14" i="4"/>
  <c r="W26" i="4"/>
  <c r="V15" i="4"/>
  <c r="AO137" i="4"/>
  <c r="AO140" i="4" s="1"/>
  <c r="AP134" i="4" s="1"/>
  <c r="AO119" i="4"/>
  <c r="AO122" i="4" s="1"/>
  <c r="AP116" i="4" s="1"/>
  <c r="AO101" i="4"/>
  <c r="AO104" i="4" s="1"/>
  <c r="AP98" i="4" s="1"/>
  <c r="AO83" i="4"/>
  <c r="AO86" i="4" s="1"/>
  <c r="AP80" i="4" s="1"/>
  <c r="BA65" i="4"/>
  <c r="BA68" i="4" s="1"/>
  <c r="AO50" i="4"/>
  <c r="AP44" i="4" s="1"/>
  <c r="AP47" i="4" s="1"/>
  <c r="Q27" i="5" l="1"/>
  <c r="W34" i="4"/>
  <c r="W7" i="4"/>
  <c r="W30" i="4"/>
  <c r="W11" i="4" s="1"/>
  <c r="W8" i="4"/>
  <c r="W33" i="4"/>
  <c r="AP137" i="4"/>
  <c r="AP140" i="4" s="1"/>
  <c r="AR134" i="4" s="1"/>
  <c r="AP119" i="4"/>
  <c r="AP122" i="4" s="1"/>
  <c r="AR116" i="4" s="1"/>
  <c r="AP101" i="4"/>
  <c r="AP104" i="4" s="1"/>
  <c r="AR98" i="4" s="1"/>
  <c r="AP83" i="4"/>
  <c r="AP86" i="4" s="1"/>
  <c r="AR80" i="4" s="1"/>
  <c r="AP50" i="4"/>
  <c r="AR44" i="4" s="1"/>
  <c r="AR47" i="4" s="1"/>
  <c r="X27" i="4" l="1"/>
  <c r="W14" i="4"/>
  <c r="X26" i="4"/>
  <c r="W15" i="4"/>
  <c r="AR137" i="4"/>
  <c r="AR140" i="4" s="1"/>
  <c r="AS134" i="4" s="1"/>
  <c r="AR119" i="4"/>
  <c r="AR122" i="4" s="1"/>
  <c r="AS116" i="4" s="1"/>
  <c r="AR101" i="4"/>
  <c r="AR104" i="4" s="1"/>
  <c r="AS98" i="4" s="1"/>
  <c r="AR83" i="4"/>
  <c r="AR86" i="4" s="1"/>
  <c r="AS80" i="4" s="1"/>
  <c r="AR50" i="4"/>
  <c r="AS44" i="4" s="1"/>
  <c r="AS47" i="4" s="1"/>
  <c r="Q31" i="5" l="1"/>
  <c r="X34" i="4"/>
  <c r="X7" i="4"/>
  <c r="X30" i="4"/>
  <c r="X11" i="4" s="1"/>
  <c r="X8" i="4"/>
  <c r="X33" i="4"/>
  <c r="AS137" i="4"/>
  <c r="AS140" i="4" s="1"/>
  <c r="AT134" i="4" s="1"/>
  <c r="AS119" i="4"/>
  <c r="AS122" i="4" s="1"/>
  <c r="AT116" i="4" s="1"/>
  <c r="AS101" i="4"/>
  <c r="AS104" i="4" s="1"/>
  <c r="AT98" i="4" s="1"/>
  <c r="AS83" i="4"/>
  <c r="AS86" i="4" s="1"/>
  <c r="AT80" i="4" s="1"/>
  <c r="AS50" i="4"/>
  <c r="AT44" i="4" s="1"/>
  <c r="AT47" i="4" s="1"/>
  <c r="R27" i="5" l="1"/>
  <c r="Y27" i="4"/>
  <c r="X14" i="4"/>
  <c r="Y26" i="4"/>
  <c r="X15" i="4"/>
  <c r="AT137" i="4"/>
  <c r="AT140" i="4" s="1"/>
  <c r="AU134" i="4" s="1"/>
  <c r="AT119" i="4"/>
  <c r="AT122" i="4" s="1"/>
  <c r="AU116" i="4" s="1"/>
  <c r="AT101" i="4"/>
  <c r="AT104" i="4" s="1"/>
  <c r="AU98" i="4" s="1"/>
  <c r="AT83" i="4"/>
  <c r="AT86" i="4" s="1"/>
  <c r="AU80" i="4" s="1"/>
  <c r="AT50" i="4"/>
  <c r="AU44" i="4" s="1"/>
  <c r="AU47" i="4" s="1"/>
  <c r="Y34" i="4" l="1"/>
  <c r="Y7" i="4"/>
  <c r="Y30" i="4"/>
  <c r="Y11" i="4" s="1"/>
  <c r="Y8" i="4"/>
  <c r="Y33" i="4"/>
  <c r="AU137" i="4"/>
  <c r="AU140" i="4" s="1"/>
  <c r="AV134" i="4" s="1"/>
  <c r="AU119" i="4"/>
  <c r="AU122" i="4" s="1"/>
  <c r="AV116" i="4" s="1"/>
  <c r="AU101" i="4"/>
  <c r="AU104" i="4" s="1"/>
  <c r="AV98" i="4" s="1"/>
  <c r="AU83" i="4"/>
  <c r="AU86" i="4" s="1"/>
  <c r="AV80" i="4" s="1"/>
  <c r="AU50" i="4"/>
  <c r="AV44" i="4" s="1"/>
  <c r="AV47" i="4" s="1"/>
  <c r="R31" i="5" l="1"/>
  <c r="Z27" i="4"/>
  <c r="Y14" i="4"/>
  <c r="Z26" i="4"/>
  <c r="Y15" i="4"/>
  <c r="AV137" i="4"/>
  <c r="AV140" i="4" s="1"/>
  <c r="AW134" i="4" s="1"/>
  <c r="AV119" i="4"/>
  <c r="AV122" i="4" s="1"/>
  <c r="AW116" i="4" s="1"/>
  <c r="AV101" i="4"/>
  <c r="AV104" i="4" s="1"/>
  <c r="AW98" i="4" s="1"/>
  <c r="AV83" i="4"/>
  <c r="AV86" i="4" s="1"/>
  <c r="AW80" i="4" s="1"/>
  <c r="AV50" i="4"/>
  <c r="AW44" i="4" s="1"/>
  <c r="AW47" i="4" s="1"/>
  <c r="S27" i="5" l="1"/>
  <c r="Z34" i="4"/>
  <c r="Z7" i="4"/>
  <c r="Z30" i="4"/>
  <c r="Z11" i="4" s="1"/>
  <c r="Z8" i="4"/>
  <c r="Z33" i="4"/>
  <c r="AW137" i="4"/>
  <c r="AW140" i="4" s="1"/>
  <c r="AX134" i="4" s="1"/>
  <c r="AW119" i="4"/>
  <c r="AW122" i="4" s="1"/>
  <c r="AX116" i="4" s="1"/>
  <c r="AW101" i="4"/>
  <c r="AW104" i="4" s="1"/>
  <c r="AX98" i="4" s="1"/>
  <c r="AW83" i="4"/>
  <c r="AW86" i="4" s="1"/>
  <c r="AX80" i="4" s="1"/>
  <c r="AW50" i="4"/>
  <c r="AX44" i="4" s="1"/>
  <c r="AX47" i="4" s="1"/>
  <c r="AA27" i="4" l="1"/>
  <c r="Z14" i="4"/>
  <c r="AA26" i="4"/>
  <c r="Z15" i="4"/>
  <c r="AX137" i="4"/>
  <c r="AX140" i="4" s="1"/>
  <c r="AY134" i="4" s="1"/>
  <c r="AX119" i="4"/>
  <c r="AX122" i="4" s="1"/>
  <c r="AY116" i="4" s="1"/>
  <c r="AX101" i="4"/>
  <c r="AX104" i="4" s="1"/>
  <c r="AY98" i="4" s="1"/>
  <c r="AX83" i="4"/>
  <c r="AX86" i="4" s="1"/>
  <c r="AY80" i="4" s="1"/>
  <c r="AX50" i="4"/>
  <c r="AY44" i="4" s="1"/>
  <c r="AY47" i="4" s="1"/>
  <c r="S31" i="5" l="1"/>
  <c r="AA34" i="4"/>
  <c r="AA7" i="4"/>
  <c r="AA30" i="4"/>
  <c r="AA11" i="4" s="1"/>
  <c r="AA8" i="4"/>
  <c r="AA33" i="4"/>
  <c r="AY137" i="4"/>
  <c r="AY140" i="4" s="1"/>
  <c r="AZ134" i="4" s="1"/>
  <c r="AY119" i="4"/>
  <c r="AY122" i="4" s="1"/>
  <c r="AZ116" i="4" s="1"/>
  <c r="AY101" i="4"/>
  <c r="AY104" i="4" s="1"/>
  <c r="AZ98" i="4" s="1"/>
  <c r="AY83" i="4"/>
  <c r="AY86" i="4" s="1"/>
  <c r="AZ80" i="4" s="1"/>
  <c r="AY50" i="4"/>
  <c r="AZ44" i="4" s="1"/>
  <c r="AZ47" i="4" s="1"/>
  <c r="T27" i="5" l="1"/>
  <c r="AB27" i="4"/>
  <c r="AA14" i="4"/>
  <c r="AB26" i="4"/>
  <c r="AA15" i="4"/>
  <c r="AZ137" i="4"/>
  <c r="AZ140" i="4" s="1"/>
  <c r="BA134" i="4" s="1"/>
  <c r="AZ119" i="4"/>
  <c r="AZ122" i="4" s="1"/>
  <c r="BA116" i="4" s="1"/>
  <c r="AZ101" i="4"/>
  <c r="AZ104" i="4" s="1"/>
  <c r="BA98" i="4" s="1"/>
  <c r="AZ83" i="4"/>
  <c r="AZ86" i="4" s="1"/>
  <c r="BA80" i="4" s="1"/>
  <c r="AZ50" i="4"/>
  <c r="BA44" i="4" s="1"/>
  <c r="BA47" i="4" s="1"/>
  <c r="AB34" i="4" l="1"/>
  <c r="AB7" i="4"/>
  <c r="AB30" i="4"/>
  <c r="AB11" i="4" s="1"/>
  <c r="AB8" i="4"/>
  <c r="AB33" i="4"/>
  <c r="BA137" i="4"/>
  <c r="BA140" i="4" s="1"/>
  <c r="BA119" i="4"/>
  <c r="BA122" i="4" s="1"/>
  <c r="BA101" i="4"/>
  <c r="BA104" i="4" s="1"/>
  <c r="BA83" i="4"/>
  <c r="BA86" i="4" s="1"/>
  <c r="BA50" i="4"/>
  <c r="T31" i="5" l="1"/>
  <c r="AC27" i="4"/>
  <c r="AB14" i="4"/>
  <c r="AC26" i="4"/>
  <c r="AB15" i="4"/>
  <c r="V27" i="5" l="1"/>
  <c r="AC34" i="4"/>
  <c r="AC7" i="4"/>
  <c r="AC30" i="4"/>
  <c r="AC11" i="4" s="1"/>
  <c r="AC8" i="4"/>
  <c r="AC33" i="4"/>
  <c r="AD27" i="4" l="1"/>
  <c r="AC14" i="4"/>
  <c r="AD26" i="4"/>
  <c r="AC15" i="4"/>
  <c r="V31" i="5" l="1"/>
  <c r="AD34" i="4"/>
  <c r="AD7" i="4"/>
  <c r="AD30" i="4"/>
  <c r="AD11" i="4" s="1"/>
  <c r="AD8" i="4"/>
  <c r="AD33" i="4"/>
  <c r="W27" i="5" l="1"/>
  <c r="AE27" i="4"/>
  <c r="AD14" i="4"/>
  <c r="AE26" i="4"/>
  <c r="AD15" i="4"/>
  <c r="AE34" i="4" l="1"/>
  <c r="AE7" i="4"/>
  <c r="AE30" i="4"/>
  <c r="AE11" i="4" s="1"/>
  <c r="AE8" i="4"/>
  <c r="AE33" i="4"/>
  <c r="W31" i="5" l="1"/>
  <c r="AG27" i="4"/>
  <c r="AE14" i="4"/>
  <c r="AG26" i="4"/>
  <c r="AE15" i="4"/>
  <c r="X27" i="5" l="1"/>
  <c r="AG34" i="4"/>
  <c r="AG7" i="4"/>
  <c r="AG30" i="4"/>
  <c r="AG11" i="4" s="1"/>
  <c r="AG8" i="4"/>
  <c r="AG33" i="4"/>
  <c r="AH27" i="4" l="1"/>
  <c r="AG14" i="4"/>
  <c r="AH26" i="4"/>
  <c r="AG15" i="4"/>
  <c r="X31" i="5" l="1"/>
  <c r="AH34" i="4"/>
  <c r="AH7" i="4"/>
  <c r="AH30" i="4"/>
  <c r="AH11" i="4" s="1"/>
  <c r="AH8" i="4"/>
  <c r="AH33" i="4"/>
  <c r="Y27" i="5" l="1"/>
  <c r="AI27" i="4"/>
  <c r="AH14" i="4"/>
  <c r="AI26" i="4"/>
  <c r="AH15" i="4"/>
  <c r="AI34" i="4" l="1"/>
  <c r="AI7" i="4"/>
  <c r="AI30" i="4"/>
  <c r="AI11" i="4" s="1"/>
  <c r="AI8" i="4"/>
  <c r="AI33" i="4"/>
  <c r="Y31" i="5" l="1"/>
  <c r="AJ27" i="4"/>
  <c r="AI14" i="4"/>
  <c r="AJ26" i="4"/>
  <c r="AI15" i="4"/>
  <c r="Z27" i="5" l="1"/>
  <c r="AJ34" i="4"/>
  <c r="AJ7" i="4"/>
  <c r="AJ30" i="4"/>
  <c r="AJ11" i="4" s="1"/>
  <c r="AJ8" i="4"/>
  <c r="AJ33" i="4"/>
  <c r="AK27" i="4" l="1"/>
  <c r="AJ14" i="4"/>
  <c r="AK26" i="4"/>
  <c r="AJ15" i="4"/>
  <c r="Z31" i="5" l="1"/>
  <c r="AK34" i="4"/>
  <c r="AK7" i="4"/>
  <c r="AK30" i="4"/>
  <c r="AK11" i="4" s="1"/>
  <c r="AK8" i="4"/>
  <c r="AK33" i="4"/>
  <c r="AA27" i="5" l="1"/>
  <c r="AL27" i="4"/>
  <c r="AK14" i="4"/>
  <c r="AL26" i="4"/>
  <c r="AK15" i="4"/>
  <c r="AL34" i="4" l="1"/>
  <c r="AL7" i="4"/>
  <c r="AL30" i="4"/>
  <c r="AL11" i="4" s="1"/>
  <c r="AL8" i="4"/>
  <c r="AL33" i="4"/>
  <c r="AA31" i="5" l="1"/>
  <c r="AM27" i="4"/>
  <c r="AL14" i="4"/>
  <c r="AM26" i="4"/>
  <c r="AL15" i="4"/>
  <c r="AB27" i="5" l="1"/>
  <c r="AM34" i="4"/>
  <c r="AM7" i="4"/>
  <c r="AM30" i="4"/>
  <c r="AM11" i="4" s="1"/>
  <c r="AM8" i="4"/>
  <c r="AM33" i="4"/>
  <c r="AN27" i="4" l="1"/>
  <c r="AM14" i="4"/>
  <c r="AN26" i="4"/>
  <c r="AM15" i="4"/>
  <c r="AB31" i="5" l="1"/>
  <c r="AN34" i="4"/>
  <c r="AN7" i="4"/>
  <c r="AN30" i="4"/>
  <c r="AN11" i="4" s="1"/>
  <c r="AN8" i="4"/>
  <c r="AN33" i="4"/>
  <c r="AC27" i="5" l="1"/>
  <c r="AO27" i="4"/>
  <c r="AN14" i="4"/>
  <c r="AO26" i="4"/>
  <c r="AN15" i="4"/>
  <c r="AO34" i="4" l="1"/>
  <c r="AO7" i="4"/>
  <c r="AO30" i="4"/>
  <c r="AO11" i="4" s="1"/>
  <c r="AO8" i="4"/>
  <c r="AO33" i="4"/>
  <c r="AC31" i="5" l="1"/>
  <c r="AP27" i="4"/>
  <c r="AO14" i="4"/>
  <c r="AP26" i="4"/>
  <c r="AO15" i="4"/>
  <c r="AD27" i="5" l="1"/>
  <c r="AP34" i="4"/>
  <c r="AP7" i="4"/>
  <c r="AP30" i="4"/>
  <c r="AP11" i="4" s="1"/>
  <c r="AP8" i="4"/>
  <c r="AP33" i="4"/>
  <c r="AR27" i="4" l="1"/>
  <c r="AP14" i="4"/>
  <c r="AR26" i="4"/>
  <c r="AP15" i="4"/>
  <c r="AD31" i="5" l="1"/>
  <c r="AR34" i="4"/>
  <c r="AR7" i="4"/>
  <c r="AR30" i="4"/>
  <c r="AR11" i="4" s="1"/>
  <c r="AR8" i="4"/>
  <c r="AR33" i="4"/>
  <c r="AE27" i="5" l="1"/>
  <c r="AS27" i="4"/>
  <c r="AR14" i="4"/>
  <c r="AS26" i="4"/>
  <c r="AR15" i="4"/>
  <c r="AS34" i="4" l="1"/>
  <c r="AS7" i="4"/>
  <c r="AS30" i="4"/>
  <c r="AS11" i="4" s="1"/>
  <c r="AS8" i="4"/>
  <c r="AS33" i="4"/>
  <c r="AE31" i="5" l="1"/>
  <c r="AT27" i="4"/>
  <c r="AS14" i="4"/>
  <c r="AT26" i="4"/>
  <c r="AS15" i="4"/>
  <c r="AG27" i="5" l="1"/>
  <c r="AT34" i="4"/>
  <c r="AT7" i="4"/>
  <c r="AT30" i="4"/>
  <c r="AT11" i="4" s="1"/>
  <c r="AT8" i="4"/>
  <c r="AT33" i="4"/>
  <c r="AU27" i="4" l="1"/>
  <c r="AT14" i="4"/>
  <c r="AU26" i="4"/>
  <c r="AT15" i="4"/>
  <c r="AG31" i="5" l="1"/>
  <c r="AU34" i="4"/>
  <c r="AU7" i="4"/>
  <c r="AU30" i="4"/>
  <c r="AU11" i="4" s="1"/>
  <c r="AU8" i="4"/>
  <c r="AU33" i="4"/>
  <c r="AH27" i="5" l="1"/>
  <c r="AV27" i="4"/>
  <c r="AU14" i="4"/>
  <c r="AV26" i="4"/>
  <c r="AU15" i="4"/>
  <c r="AV34" i="4" l="1"/>
  <c r="AV7" i="4"/>
  <c r="AV30" i="4"/>
  <c r="AV11" i="4" s="1"/>
  <c r="AV8" i="4"/>
  <c r="AV33" i="4"/>
  <c r="AH31" i="5" l="1"/>
  <c r="AW27" i="4"/>
  <c r="AV14" i="4"/>
  <c r="AW26" i="4"/>
  <c r="AV15" i="4"/>
  <c r="AI27" i="5" l="1"/>
  <c r="AW34" i="4"/>
  <c r="AW7" i="4"/>
  <c r="AW30" i="4"/>
  <c r="AW11" i="4" s="1"/>
  <c r="AW8" i="4"/>
  <c r="AW33" i="4"/>
  <c r="AX27" i="4" l="1"/>
  <c r="AW14" i="4"/>
  <c r="AX26" i="4"/>
  <c r="AW15" i="4"/>
  <c r="AI31" i="5" l="1"/>
  <c r="AX34" i="4"/>
  <c r="AX7" i="4"/>
  <c r="AX30" i="4"/>
  <c r="AX11" i="4" s="1"/>
  <c r="AX8" i="4"/>
  <c r="AX33" i="4"/>
  <c r="AJ27" i="5" l="1"/>
  <c r="AY27" i="4"/>
  <c r="AX14" i="4"/>
  <c r="AY26" i="4"/>
  <c r="AX15" i="4"/>
  <c r="AY34" i="4" l="1"/>
  <c r="AY7" i="4"/>
  <c r="AY30" i="4"/>
  <c r="AY11" i="4" s="1"/>
  <c r="AY8" i="4"/>
  <c r="AY33" i="4"/>
  <c r="AJ31" i="5" l="1"/>
  <c r="AZ27" i="4"/>
  <c r="AY14" i="4"/>
  <c r="AZ26" i="4"/>
  <c r="AY15" i="4"/>
  <c r="AK27" i="5" l="1"/>
  <c r="AZ34" i="4"/>
  <c r="AZ7" i="4"/>
  <c r="AZ30" i="4"/>
  <c r="AZ11" i="4" s="1"/>
  <c r="AZ8" i="4"/>
  <c r="AZ33" i="4"/>
  <c r="BA27" i="4" l="1"/>
  <c r="AZ14" i="4"/>
  <c r="BA26" i="4"/>
  <c r="AZ15" i="4"/>
  <c r="AK31" i="5" l="1"/>
  <c r="BA34" i="4"/>
  <c r="BA15" i="4" s="1"/>
  <c r="BA7" i="4"/>
  <c r="BA30" i="4"/>
  <c r="BA11" i="4" s="1"/>
  <c r="BA8" i="4"/>
  <c r="BA33" i="4"/>
  <c r="BA14" i="4" s="1"/>
  <c r="AL27" i="5" l="1"/>
  <c r="AL31" i="5" l="1"/>
  <c r="AM27" i="5" l="1"/>
  <c r="AM31" i="5" l="1"/>
  <c r="AN27" i="5" l="1"/>
  <c r="AN31" i="5" l="1"/>
  <c r="AO27" i="5" l="1"/>
  <c r="AO31" i="5" l="1"/>
  <c r="AP27" i="5" l="1"/>
  <c r="AP31" i="5" l="1"/>
  <c r="AR27" i="5" l="1"/>
  <c r="AR31" i="5" l="1"/>
  <c r="AS27" i="5" l="1"/>
  <c r="AS31" i="5" l="1"/>
  <c r="AT27" i="5" l="1"/>
  <c r="AT31" i="5" l="1"/>
  <c r="AU27" i="5" l="1"/>
  <c r="AU31" i="5" l="1"/>
  <c r="AV27" i="5" l="1"/>
  <c r="AV31" i="5" l="1"/>
  <c r="AW27" i="5" l="1"/>
  <c r="AW31" i="5" l="1"/>
  <c r="AX27" i="5" l="1"/>
  <c r="AX31" i="5" l="1"/>
  <c r="AY27" i="5" l="1"/>
  <c r="AY31" i="5" l="1"/>
  <c r="AZ27" i="5" l="1"/>
  <c r="AZ31" i="5" l="1"/>
  <c r="BA27" i="5" l="1"/>
  <c r="BA31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Dania Aebi</author>
  </authors>
  <commentList>
    <comment ref="C38" authorId="0" shapeId="0" xr:uid="{EA765981-50DD-4355-9088-E6D2F764CADD}">
      <text>
        <r>
          <rPr>
            <sz val="9"/>
            <color indexed="81"/>
            <rFont val="Segoe UI"/>
            <family val="2"/>
          </rPr>
          <t xml:space="preserve">Abschreibungskategorie
</t>
        </r>
      </text>
    </comment>
    <comment ref="E38" authorId="0" shapeId="0" xr:uid="{B5DB2C52-AB1A-4B3E-831D-E4C0CAAA8FAC}">
      <text>
        <r>
          <rPr>
            <sz val="9"/>
            <color indexed="81"/>
            <rFont val="Segoe UI"/>
            <family val="2"/>
          </rPr>
          <t xml:space="preserve">AV = Anlagevermögen
VV = Verwaltungsvermögen
FV = Finanzvermögen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Dania Aebi</author>
  </authors>
  <commentList>
    <comment ref="W4" authorId="0" shapeId="0" xr:uid="{9C461A6D-EEEF-4AB0-A13E-0E77CF620536}">
      <text>
        <r>
          <rPr>
            <b/>
            <sz val="9"/>
            <color indexed="81"/>
            <rFont val="Segoe UI"/>
            <family val="2"/>
          </rPr>
          <t xml:space="preserve">Infrafttretung neue Abschreibungsregelung per 01.01.2022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Dania Aebi</author>
  </authors>
  <commentList>
    <comment ref="W4" authorId="0" shapeId="0" xr:uid="{3C10737A-9566-4646-89B6-E24F3B03D8F5}">
      <text>
        <r>
          <rPr>
            <b/>
            <sz val="9"/>
            <color indexed="81"/>
            <rFont val="Segoe UI"/>
            <family val="2"/>
          </rPr>
          <t xml:space="preserve">Infrafttretung neue Abschreibungsregelung per 01.01.2022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<sst xmlns="http://schemas.openxmlformats.org/spreadsheetml/2006/main" count="383" uniqueCount="141">
  <si>
    <t>I.</t>
  </si>
  <si>
    <t>Erträge</t>
  </si>
  <si>
    <t>Einwohnerzahl steuerpflichtig</t>
  </si>
  <si>
    <t>+ übrige Erträge (ohne Zinsen)</t>
  </si>
  <si>
    <t>+ Total Ertrag</t>
  </si>
  <si>
    <t>II.</t>
  </si>
  <si>
    <t>- Verwaltungskosten</t>
  </si>
  <si>
    <t>- Liegenschaften des Finanzvermögens</t>
  </si>
  <si>
    <t>- Liegenschaften des Verwaltungsvermögens</t>
  </si>
  <si>
    <t>- Fonds</t>
  </si>
  <si>
    <t>- Total Aufwand</t>
  </si>
  <si>
    <t>III.</t>
  </si>
  <si>
    <t>- Zinsen</t>
  </si>
  <si>
    <t xml:space="preserve"> - Total Aufwand</t>
  </si>
  <si>
    <t xml:space="preserve"> - Vorgeschriebene Abschreibungen</t>
  </si>
  <si>
    <t>- Beiträge und Zuwendungen</t>
  </si>
  <si>
    <t>- Seelsorge / Pfarrei</t>
  </si>
  <si>
    <t>Belastbarkeitsquote/Eigenfinanzierungsquote</t>
  </si>
  <si>
    <t>Zinssatz (%)</t>
  </si>
  <si>
    <t>(-) Aufwandüberschuss / (+) Ertragsüberschuss</t>
  </si>
  <si>
    <t>Zuwachsrate Steuerertrag (in %)</t>
  </si>
  <si>
    <t>+ Finanzausgleichs-Beiträge</t>
  </si>
  <si>
    <t>- Beiträge und Abgaben, etc.</t>
  </si>
  <si>
    <t xml:space="preserve"> - Zusätzliche Abschreibungen</t>
  </si>
  <si>
    <t>Zusammenfassung</t>
  </si>
  <si>
    <t>FINANZPLAN  für Kirchgemeinden</t>
  </si>
  <si>
    <t>Aufwand (ohne Abschreibungen und ohne Zinsen)</t>
  </si>
  <si>
    <t>IV.</t>
  </si>
  <si>
    <t>Investitionsprogramm</t>
  </si>
  <si>
    <t>Objekt</t>
  </si>
  <si>
    <t>Kirchenrenovation</t>
  </si>
  <si>
    <t>Projektierung</t>
  </si>
  <si>
    <t>...</t>
  </si>
  <si>
    <t>abzüglich Einnahmen bei Investitionen:</t>
  </si>
  <si>
    <t>- Zuschüsse / Beiträge</t>
  </si>
  <si>
    <t>- Verkauf Bauland (VV)</t>
  </si>
  <si>
    <t>V.</t>
  </si>
  <si>
    <t>Verwaltungsvermögen</t>
  </si>
  <si>
    <t>Anfang Jahr</t>
  </si>
  <si>
    <t>Ende Jahr</t>
  </si>
  <si>
    <t>VI.</t>
  </si>
  <si>
    <t>Finanzvermögen</t>
  </si>
  <si>
    <t>VII.</t>
  </si>
  <si>
    <t>Investitionsrechnung / Schulden</t>
  </si>
  <si>
    <t>+ NI-Zunahme (Netto-Investitions-Zunahme)</t>
  </si>
  <si>
    <t xml:space="preserve"> - EQ (Eigenfinanzierungsquote)</t>
  </si>
  <si>
    <t>-/+ Veränderung Finanzvermögen</t>
  </si>
  <si>
    <t>(+) Finanzierungsfehlbetrag / (-) Ueberschuss</t>
  </si>
  <si>
    <t>+ Schulden Anfang Jahr</t>
  </si>
  <si>
    <t>Total Netto-Investitionen</t>
  </si>
  <si>
    <t>Jahr:</t>
  </si>
  <si>
    <t>IT-Erneuerung</t>
  </si>
  <si>
    <t>Anlagekategorie</t>
  </si>
  <si>
    <t>Anlage</t>
  </si>
  <si>
    <t>Nutzungsdauer</t>
  </si>
  <si>
    <t>Neubau Gebäude</t>
  </si>
  <si>
    <t>Erneuerung-/Unterhaltsinvestition</t>
  </si>
  <si>
    <t>Mobiliar, Fahrzeuge, Einrichtungen</t>
  </si>
  <si>
    <t>Übergangskategorie</t>
  </si>
  <si>
    <t>Anderes mit Nutzungsdauer 5 Jahre</t>
  </si>
  <si>
    <t>Anderes mit Nutzungsdauer 3 Jahre</t>
  </si>
  <si>
    <t>Kt.</t>
  </si>
  <si>
    <t>Brutto-Investition</t>
  </si>
  <si>
    <t xml:space="preserve"> - Pflichtabschreibung</t>
  </si>
  <si>
    <t>gemäss Abschreibungstabelle</t>
  </si>
  <si>
    <t>Netto-Investitionen</t>
  </si>
  <si>
    <t>Anlagebezeichnung</t>
  </si>
  <si>
    <t>vor 2005</t>
  </si>
  <si>
    <t>Anschaffungsdatum</t>
  </si>
  <si>
    <t>Anlagevermögen</t>
  </si>
  <si>
    <t>VV</t>
  </si>
  <si>
    <t>FV</t>
  </si>
  <si>
    <t>AV</t>
  </si>
  <si>
    <t xml:space="preserve"> - Wertberichtigung</t>
  </si>
  <si>
    <t>Wert Finanzvermögen per 31.12. (Vortrag)</t>
  </si>
  <si>
    <t>Wert Verwaltungsvermögen per 31.12. (Vortrag)</t>
  </si>
  <si>
    <t>Schulden Anfang Jahr</t>
  </si>
  <si>
    <t>Prozentuale Entwicklung Anzahl Steuerpflichtige (in %)</t>
  </si>
  <si>
    <t>E-/A-Überschuss</t>
  </si>
  <si>
    <t>…</t>
  </si>
  <si>
    <t>Gebäude</t>
  </si>
  <si>
    <t>Jahr</t>
  </si>
  <si>
    <t>Zugang</t>
  </si>
  <si>
    <t>Abgang</t>
  </si>
  <si>
    <t>Buchwert per 01.01.</t>
  </si>
  <si>
    <t>Abschreibung</t>
  </si>
  <si>
    <t>a.o. Abschreibung</t>
  </si>
  <si>
    <t>Wertberichtigung</t>
  </si>
  <si>
    <t>Buchwert per 31.12.</t>
  </si>
  <si>
    <t>Kirchweg 44, Kirche</t>
  </si>
  <si>
    <t>Kirchweg 42, Pfarrhaus</t>
  </si>
  <si>
    <t>Total</t>
  </si>
  <si>
    <t>Abschreibungskategorie</t>
  </si>
  <si>
    <t>Andere Nutzungsdauer</t>
  </si>
  <si>
    <t>Informationen</t>
  </si>
  <si>
    <t>Kategorie</t>
  </si>
  <si>
    <t>Anschaffungswert per 01.01.</t>
  </si>
  <si>
    <t>Anschaffungswert per 31.12.</t>
  </si>
  <si>
    <t>VV - Verwaltungsvermögen</t>
  </si>
  <si>
    <t>FV - Finanzvermögen</t>
  </si>
  <si>
    <t>Anlagenummer</t>
  </si>
  <si>
    <t>1001-1</t>
  </si>
  <si>
    <t>Weitere Information</t>
  </si>
  <si>
    <t>1001-2</t>
  </si>
  <si>
    <t>Kirche</t>
  </si>
  <si>
    <t>ca. 1780</t>
  </si>
  <si>
    <t>Sanierung Fassade Kirche</t>
  </si>
  <si>
    <t>1002-1</t>
  </si>
  <si>
    <t>Pfarrhaus</t>
  </si>
  <si>
    <t>2001-1</t>
  </si>
  <si>
    <t>Büromobiliar</t>
  </si>
  <si>
    <t>Mobiliar Sekretariat</t>
  </si>
  <si>
    <t>Anlagebuchhaltung - Abschreibungen Verwaltungsvermögen</t>
  </si>
  <si>
    <t>Anlagebuchhaltung - Abschreibungen Finanzvermögen</t>
  </si>
  <si>
    <t>Bauland Parzelle 1234, Aarau</t>
  </si>
  <si>
    <t>1101-1</t>
  </si>
  <si>
    <t>800 m2</t>
  </si>
  <si>
    <t>Schulden per 31.12.</t>
  </si>
  <si>
    <t>VIII.</t>
  </si>
  <si>
    <t>Kennzahlenauswertung</t>
  </si>
  <si>
    <t>Kennzahl</t>
  </si>
  <si>
    <t>Nettozinsquote</t>
  </si>
  <si>
    <t>Belastbarkeitsquote</t>
  </si>
  <si>
    <t>Selbstfinanzierungsquote</t>
  </si>
  <si>
    <t>Nettoschuld je Katholik</t>
  </si>
  <si>
    <t>Verschuldungsquote</t>
  </si>
  <si>
    <t>Verschuldungsanteil</t>
  </si>
  <si>
    <t>= Selbstfinanzierung (Cash Flow)</t>
  </si>
  <si>
    <t>= Belastbarkeit (Überschuss vor Zinsen und vor Abschreibungen)</t>
  </si>
  <si>
    <t>Bedeutung Farbe</t>
  </si>
  <si>
    <t>Kennzahl 4, kein Handlungsbedarf</t>
  </si>
  <si>
    <t>Kennzahl 3, beobachten</t>
  </si>
  <si>
    <t>Kennzahl 2, Finanzplanung überprüfen</t>
  </si>
  <si>
    <t>Kennzahl 1, Handlungsbedarf</t>
  </si>
  <si>
    <t xml:space="preserve">+ Ordentliche Steuern </t>
  </si>
  <si>
    <t>Steuerfuss in %</t>
  </si>
  <si>
    <t>+ Quellensteuer</t>
  </si>
  <si>
    <t xml:space="preserve">Information: </t>
  </si>
  <si>
    <t>1 Steuerprozent beträgt Einnahmen von 1000 CHF</t>
  </si>
  <si>
    <t>1 Steuerpflichtiger bezahlt im Durchschnitt Kirchensteuern von CHF</t>
  </si>
  <si>
    <t>Erfolgsrechnung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</si>
</sst>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bis&quot;\ 0000"/>
  </numFmts>
  <fonts count="18" x14ac:knownFonts="1">
    <font>
      <sz val="10"/>
      <name val="Arial"/>
    </font>
    <font>
      <b/>
      <sz val="17"/>
      <name val="Arial"/>
      <family val="2"/>
    </font>
    <font>
      <sz val="17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8BFB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right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quotePrefix="1" applyFont="1"/>
    <xf numFmtId="0" fontId="9" fillId="0" borderId="0" xfId="0" applyFont="1"/>
    <xf numFmtId="0" fontId="9" fillId="3" borderId="0" xfId="0" quotePrefix="1" applyFont="1" applyFill="1"/>
    <xf numFmtId="0" fontId="8" fillId="0" borderId="1" xfId="0" applyFont="1" applyBorder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9" fillId="0" borderId="0" xfId="0" applyFont="1" applyAlignment="1">
      <alignment horizontal="right"/>
    </xf>
    <xf numFmtId="0" fontId="8" fillId="0" borderId="6" xfId="0" applyFont="1" applyBorder="1" applyAlignment="1">
      <alignment horizontal="right"/>
    </xf>
    <xf numFmtId="0" fontId="8" fillId="2" borderId="0" xfId="0" quotePrefix="1" applyFont="1" applyFill="1"/>
    <xf numFmtId="0" fontId="6" fillId="2" borderId="0" xfId="0" quotePrefix="1" applyFont="1" applyFill="1"/>
    <xf numFmtId="0" fontId="8" fillId="0" borderId="0" xfId="0" applyFont="1" applyAlignment="1">
      <alignment horizontal="left"/>
    </xf>
    <xf numFmtId="0" fontId="9" fillId="3" borderId="0" xfId="0" applyFont="1" applyFill="1"/>
    <xf numFmtId="0" fontId="8" fillId="2" borderId="0" xfId="0" applyFont="1" applyFill="1"/>
    <xf numFmtId="3" fontId="8" fillId="0" borderId="3" xfId="0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3" fontId="9" fillId="3" borderId="0" xfId="0" applyNumberFormat="1" applyFont="1" applyFill="1" applyAlignment="1">
      <alignment horizontal="right"/>
    </xf>
    <xf numFmtId="2" fontId="8" fillId="0" borderId="4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2" borderId="0" xfId="0" applyNumberFormat="1" applyFont="1" applyFill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/>
    <xf numFmtId="0" fontId="8" fillId="0" borderId="0" xfId="0" quotePrefix="1" applyFont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left" wrapText="1"/>
    </xf>
    <xf numFmtId="9" fontId="0" fillId="0" borderId="0" xfId="0" applyNumberFormat="1"/>
    <xf numFmtId="3" fontId="8" fillId="0" borderId="6" xfId="0" applyNumberFormat="1" applyFont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3" fontId="8" fillId="0" borderId="0" xfId="0" applyNumberFormat="1" applyFont="1"/>
    <xf numFmtId="3" fontId="9" fillId="3" borderId="0" xfId="0" applyNumberFormat="1" applyFont="1" applyFill="1"/>
    <xf numFmtId="3" fontId="13" fillId="0" borderId="0" xfId="0" applyNumberFormat="1" applyFont="1"/>
    <xf numFmtId="3" fontId="0" fillId="0" borderId="0" xfId="0" applyNumberFormat="1"/>
    <xf numFmtId="3" fontId="0" fillId="0" borderId="2" xfId="0" applyNumberFormat="1" applyBorder="1" applyAlignment="1">
      <alignment horizontal="right"/>
    </xf>
    <xf numFmtId="0" fontId="13" fillId="3" borderId="0" xfId="0" applyFont="1" applyFill="1"/>
    <xf numFmtId="0" fontId="13" fillId="2" borderId="0" xfId="0" applyFont="1" applyFill="1"/>
    <xf numFmtId="3" fontId="0" fillId="2" borderId="0" xfId="0" applyNumberFormat="1" applyFill="1"/>
    <xf numFmtId="0" fontId="13" fillId="3" borderId="0" xfId="0" applyFont="1" applyFill="1" applyAlignment="1">
      <alignment horizontal="left" wrapText="1"/>
    </xf>
    <xf numFmtId="0" fontId="12" fillId="0" borderId="0" xfId="0" applyFont="1" applyAlignment="1">
      <alignment horizontal="left"/>
    </xf>
    <xf numFmtId="0" fontId="13" fillId="2" borderId="0" xfId="0" applyFont="1" applyFill="1" applyAlignment="1">
      <alignment horizontal="left"/>
    </xf>
    <xf numFmtId="3" fontId="12" fillId="0" borderId="0" xfId="0" applyNumberFormat="1" applyFont="1"/>
    <xf numFmtId="14" fontId="12" fillId="0" borderId="0" xfId="0" applyNumberFormat="1" applyFont="1" applyAlignment="1">
      <alignment horizontal="left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7" fillId="0" borderId="0" xfId="0" applyFont="1"/>
    <xf numFmtId="0" fontId="12" fillId="0" borderId="7" xfId="0" applyFont="1" applyBorder="1"/>
    <xf numFmtId="0" fontId="0" fillId="0" borderId="6" xfId="0" applyBorder="1"/>
    <xf numFmtId="0" fontId="0" fillId="0" borderId="8" xfId="0" applyBorder="1"/>
    <xf numFmtId="0" fontId="12" fillId="0" borderId="0" xfId="0" applyFont="1" applyAlignment="1">
      <alignment horizontal="left" indent="1"/>
    </xf>
    <xf numFmtId="0" fontId="8" fillId="0" borderId="2" xfId="0" quotePrefix="1" applyFont="1" applyBorder="1"/>
  </cellXfs>
  <cellStyles count="1">
    <cellStyle name="Standard" xfId="0" builtinId="0"/>
  </cellStyles>
  <dxfs count="24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8BFB7"/>
      <color rgb="FF0060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5"/>
  <sheetViews>
    <sheetView tabSelected="1" view="pageLayout" zoomScaleNormal="100" workbookViewId="0">
      <selection activeCell="A4" sqref="A4"/>
    </sheetView>
  </sheetViews>
  <sheetFormatPr baseColWidth="10" defaultRowHeight="12.75" x14ac:dyDescent="0.2"/>
  <cols>
    <col min="1" max="1" width="3.5703125" customWidth="1"/>
    <col min="2" max="2" width="24.7109375" customWidth="1"/>
    <col min="3" max="3" width="3.7109375" customWidth="1"/>
    <col min="4" max="4" width="29.140625" customWidth="1"/>
    <col min="5" max="5" width="3.85546875" customWidth="1"/>
    <col min="6" max="7" width="8.85546875" customWidth="1"/>
    <col min="8" max="13" width="8.85546875" style="1" customWidth="1"/>
  </cols>
  <sheetData>
    <row r="1" spans="1:13" s="4" customFormat="1" ht="56.25" customHeight="1" x14ac:dyDescent="0.3">
      <c r="A1" s="2" t="s">
        <v>25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</row>
    <row r="2" spans="1:13" s="8" customFormat="1" ht="14.25" x14ac:dyDescent="0.2">
      <c r="H2" s="9"/>
      <c r="I2" s="9"/>
      <c r="J2" s="9"/>
      <c r="K2" s="9"/>
      <c r="L2" s="9"/>
      <c r="M2" s="9"/>
    </row>
    <row r="3" spans="1:13" s="6" customFormat="1" ht="19.5" x14ac:dyDescent="0.3">
      <c r="A3" s="5" t="s">
        <v>140</v>
      </c>
      <c r="H3" s="7"/>
      <c r="I3" s="7"/>
      <c r="J3" s="7"/>
      <c r="K3" s="7"/>
      <c r="L3" s="7"/>
      <c r="M3" s="7"/>
    </row>
    <row r="4" spans="1:13" s="8" customFormat="1" ht="9" customHeight="1" x14ac:dyDescent="0.25">
      <c r="A4" s="13"/>
      <c r="H4" s="9"/>
      <c r="I4" s="9"/>
      <c r="J4" s="9"/>
      <c r="K4" s="9"/>
      <c r="L4" s="9"/>
      <c r="M4" s="9"/>
    </row>
    <row r="5" spans="1:13" s="13" customFormat="1" ht="15" x14ac:dyDescent="0.25">
      <c r="A5" s="10" t="s">
        <v>0</v>
      </c>
      <c r="B5" s="11" t="s">
        <v>1</v>
      </c>
      <c r="C5" s="11"/>
      <c r="D5" s="11"/>
      <c r="E5" s="11"/>
      <c r="F5" s="11"/>
      <c r="G5" s="11"/>
      <c r="H5" s="12">
        <v>2025</v>
      </c>
      <c r="I5" s="12">
        <f>H5+1</f>
        <v>2026</v>
      </c>
      <c r="J5" s="12">
        <f>H5+2</f>
        <v>2027</v>
      </c>
      <c r="K5" s="12">
        <f>H5+3</f>
        <v>2028</v>
      </c>
      <c r="L5" s="12">
        <f>H5+4</f>
        <v>2029</v>
      </c>
      <c r="M5" s="12">
        <f>H5+5</f>
        <v>2030</v>
      </c>
    </row>
    <row r="6" spans="1:13" s="14" customFormat="1" ht="12" x14ac:dyDescent="0.2">
      <c r="H6" s="15"/>
      <c r="I6" s="15"/>
      <c r="J6" s="15"/>
      <c r="K6" s="15"/>
      <c r="L6" s="15"/>
      <c r="M6" s="15"/>
    </row>
    <row r="7" spans="1:13" s="14" customFormat="1" ht="12" x14ac:dyDescent="0.2">
      <c r="B7" s="14" t="s">
        <v>2</v>
      </c>
      <c r="H7" s="31">
        <v>1900</v>
      </c>
      <c r="I7" s="31">
        <f>H7*0.98</f>
        <v>1862</v>
      </c>
      <c r="J7" s="31">
        <f t="shared" ref="J7:M7" si="0">I7*0.98</f>
        <v>1824.76</v>
      </c>
      <c r="K7" s="31">
        <f t="shared" si="0"/>
        <v>1788.2647999999999</v>
      </c>
      <c r="L7" s="31">
        <f t="shared" si="0"/>
        <v>1752.4995039999999</v>
      </c>
      <c r="M7" s="31">
        <f t="shared" si="0"/>
        <v>1717.4495139199998</v>
      </c>
    </row>
    <row r="8" spans="1:13" s="14" customFormat="1" ht="12" x14ac:dyDescent="0.2">
      <c r="B8" s="14" t="s">
        <v>77</v>
      </c>
      <c r="H8" s="32"/>
      <c r="I8" s="52">
        <v>-2</v>
      </c>
      <c r="J8" s="52">
        <v>-2</v>
      </c>
      <c r="K8" s="52">
        <v>-2</v>
      </c>
      <c r="L8" s="52">
        <v>-2</v>
      </c>
      <c r="M8" s="52">
        <v>-2</v>
      </c>
    </row>
    <row r="9" spans="1:13" s="14" customFormat="1" ht="12" x14ac:dyDescent="0.2">
      <c r="B9" s="14" t="s">
        <v>20</v>
      </c>
      <c r="H9" s="35"/>
      <c r="I9" s="35">
        <v>1.5</v>
      </c>
      <c r="J9" s="35">
        <v>1.5</v>
      </c>
      <c r="K9" s="35">
        <v>1.5</v>
      </c>
      <c r="L9" s="35">
        <v>1</v>
      </c>
      <c r="M9" s="35">
        <v>1</v>
      </c>
    </row>
    <row r="10" spans="1:13" s="14" customFormat="1" ht="12" x14ac:dyDescent="0.2">
      <c r="H10" s="24"/>
      <c r="I10" s="24"/>
      <c r="J10" s="24"/>
      <c r="K10" s="24"/>
      <c r="L10" s="24"/>
      <c r="M10" s="24"/>
    </row>
    <row r="11" spans="1:13" s="14" customFormat="1" ht="12" x14ac:dyDescent="0.2">
      <c r="B11" s="16" t="s">
        <v>134</v>
      </c>
      <c r="C11" s="16"/>
      <c r="D11" s="16" t="s">
        <v>135</v>
      </c>
      <c r="E11" s="16"/>
      <c r="F11" s="75">
        <v>20</v>
      </c>
      <c r="G11" s="16"/>
      <c r="H11" s="30">
        <v>651</v>
      </c>
      <c r="I11" s="30">
        <f>H11/H7*I7*(100+I9)%</f>
        <v>647.5496999999998</v>
      </c>
      <c r="J11" s="30">
        <f t="shared" ref="J11:M11" si="1">I11/I7*J7*(100+J9)%</f>
        <v>644.11768658999972</v>
      </c>
      <c r="K11" s="30">
        <f t="shared" si="1"/>
        <v>640.7038628510727</v>
      </c>
      <c r="L11" s="30">
        <f t="shared" si="1"/>
        <v>634.1686834499917</v>
      </c>
      <c r="M11" s="30">
        <f t="shared" si="1"/>
        <v>627.70016287880185</v>
      </c>
    </row>
    <row r="12" spans="1:13" s="14" customFormat="1" ht="12" x14ac:dyDescent="0.2">
      <c r="B12" s="16" t="s">
        <v>136</v>
      </c>
      <c r="C12" s="16"/>
      <c r="D12" s="16"/>
      <c r="E12" s="16"/>
      <c r="F12" s="16"/>
      <c r="G12" s="16"/>
      <c r="H12" s="30">
        <v>20</v>
      </c>
      <c r="I12" s="30">
        <v>20</v>
      </c>
      <c r="J12" s="30">
        <v>20</v>
      </c>
      <c r="K12" s="30">
        <v>20</v>
      </c>
      <c r="L12" s="30">
        <v>20</v>
      </c>
      <c r="M12" s="30">
        <v>20</v>
      </c>
    </row>
    <row r="13" spans="1:13" s="14" customFormat="1" ht="12" x14ac:dyDescent="0.2">
      <c r="B13" s="16" t="s">
        <v>21</v>
      </c>
      <c r="C13" s="16"/>
      <c r="D13" s="16"/>
      <c r="E13" s="16"/>
      <c r="F13" s="16"/>
      <c r="G13" s="16"/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</row>
    <row r="14" spans="1:13" s="14" customFormat="1" ht="12" x14ac:dyDescent="0.2">
      <c r="B14" s="16" t="s">
        <v>3</v>
      </c>
      <c r="C14" s="16"/>
      <c r="D14" s="16"/>
      <c r="E14" s="16"/>
      <c r="F14" s="16"/>
      <c r="G14" s="16"/>
      <c r="H14" s="32">
        <v>10</v>
      </c>
      <c r="I14" s="32">
        <v>10</v>
      </c>
      <c r="J14" s="32">
        <v>10</v>
      </c>
      <c r="K14" s="32">
        <v>10</v>
      </c>
      <c r="L14" s="32">
        <v>10</v>
      </c>
      <c r="M14" s="32">
        <v>10</v>
      </c>
    </row>
    <row r="15" spans="1:13" s="14" customFormat="1" ht="12" x14ac:dyDescent="0.2">
      <c r="B15" s="16" t="s">
        <v>79</v>
      </c>
      <c r="C15" s="16"/>
      <c r="D15" s="16"/>
      <c r="E15" s="16"/>
      <c r="F15" s="16"/>
      <c r="G15" s="16"/>
      <c r="H15" s="31"/>
      <c r="I15" s="31"/>
      <c r="J15" s="31"/>
      <c r="K15" s="31"/>
      <c r="L15" s="31"/>
      <c r="M15" s="31"/>
    </row>
    <row r="16" spans="1:13" s="14" customFormat="1" ht="12" x14ac:dyDescent="0.2">
      <c r="H16" s="33"/>
      <c r="I16" s="33"/>
      <c r="J16" s="33"/>
      <c r="K16" s="33"/>
      <c r="L16" s="33"/>
      <c r="M16" s="33"/>
    </row>
    <row r="17" spans="1:13" s="17" customFormat="1" ht="12" x14ac:dyDescent="0.2">
      <c r="B17" s="18" t="s">
        <v>4</v>
      </c>
      <c r="C17" s="18"/>
      <c r="D17" s="18"/>
      <c r="E17" s="18"/>
      <c r="F17" s="18"/>
      <c r="G17" s="18"/>
      <c r="H17" s="34">
        <f>SUM(H11:H15)</f>
        <v>681</v>
      </c>
      <c r="I17" s="34">
        <f t="shared" ref="I17:M17" si="2">SUM(I11:I15)</f>
        <v>677.5496999999998</v>
      </c>
      <c r="J17" s="34">
        <f t="shared" si="2"/>
        <v>674.11768658999972</v>
      </c>
      <c r="K17" s="34">
        <f t="shared" si="2"/>
        <v>670.7038628510727</v>
      </c>
      <c r="L17" s="34">
        <f t="shared" si="2"/>
        <v>664.1686834499917</v>
      </c>
      <c r="M17" s="34">
        <f t="shared" si="2"/>
        <v>657.70016287880185</v>
      </c>
    </row>
    <row r="18" spans="1:13" s="14" customFormat="1" ht="12" x14ac:dyDescent="0.2">
      <c r="H18" s="15"/>
      <c r="I18" s="15"/>
      <c r="J18" s="15"/>
      <c r="K18" s="15"/>
      <c r="L18" s="15"/>
      <c r="M18" s="15"/>
    </row>
    <row r="19" spans="1:13" s="14" customFormat="1" ht="12" x14ac:dyDescent="0.2">
      <c r="B19" s="14" t="s">
        <v>137</v>
      </c>
      <c r="C19" s="14" t="s">
        <v>138</v>
      </c>
      <c r="H19" s="36">
        <f>H11/$F$11</f>
        <v>32.549999999999997</v>
      </c>
      <c r="I19" s="36">
        <f t="shared" ref="I19:M19" si="3">I11/$F$11</f>
        <v>32.377484999999993</v>
      </c>
      <c r="J19" s="36">
        <f t="shared" si="3"/>
        <v>32.205884329499987</v>
      </c>
      <c r="K19" s="36">
        <f t="shared" si="3"/>
        <v>32.035193142553638</v>
      </c>
      <c r="L19" s="36">
        <f t="shared" si="3"/>
        <v>31.708434172499587</v>
      </c>
      <c r="M19" s="36">
        <f t="shared" si="3"/>
        <v>31.385008143940091</v>
      </c>
    </row>
    <row r="20" spans="1:13" s="14" customFormat="1" ht="12" x14ac:dyDescent="0.2">
      <c r="C20" s="14" t="s">
        <v>139</v>
      </c>
      <c r="H20" s="36">
        <f>((H11+H12)*1000)/H7</f>
        <v>353.15789473684208</v>
      </c>
      <c r="I20" s="36">
        <f t="shared" ref="I20:M20" si="4">((I11+I12)*1000)/I7</f>
        <v>358.5121911922663</v>
      </c>
      <c r="J20" s="36">
        <f t="shared" si="4"/>
        <v>363.94796389114168</v>
      </c>
      <c r="K20" s="36">
        <f t="shared" si="4"/>
        <v>369.46645868725523</v>
      </c>
      <c r="L20" s="36">
        <f t="shared" si="4"/>
        <v>373.27752844259396</v>
      </c>
      <c r="M20" s="36">
        <f t="shared" si="4"/>
        <v>377.12908451116903</v>
      </c>
    </row>
    <row r="21" spans="1:13" s="14" customFormat="1" ht="12" x14ac:dyDescent="0.2">
      <c r="H21" s="15"/>
      <c r="I21" s="15"/>
      <c r="J21" s="15"/>
      <c r="K21" s="15"/>
      <c r="L21" s="15"/>
      <c r="M21" s="15"/>
    </row>
    <row r="22" spans="1:13" s="14" customFormat="1" ht="12" x14ac:dyDescent="0.2">
      <c r="H22" s="15"/>
      <c r="I22" s="15"/>
      <c r="J22" s="15"/>
      <c r="K22" s="15"/>
      <c r="L22" s="15"/>
      <c r="M22" s="15"/>
    </row>
    <row r="23" spans="1:13" s="13" customFormat="1" ht="15" x14ac:dyDescent="0.25">
      <c r="A23" s="10" t="s">
        <v>5</v>
      </c>
      <c r="B23" s="11" t="s">
        <v>26</v>
      </c>
      <c r="C23" s="11"/>
      <c r="D23" s="11"/>
      <c r="E23" s="11"/>
      <c r="F23" s="11"/>
      <c r="G23" s="11"/>
      <c r="H23" s="12">
        <f t="shared" ref="H23:M23" si="5">H5</f>
        <v>2025</v>
      </c>
      <c r="I23" s="12">
        <f t="shared" si="5"/>
        <v>2026</v>
      </c>
      <c r="J23" s="12">
        <f t="shared" si="5"/>
        <v>2027</v>
      </c>
      <c r="K23" s="12">
        <f t="shared" si="5"/>
        <v>2028</v>
      </c>
      <c r="L23" s="12">
        <f t="shared" si="5"/>
        <v>2029</v>
      </c>
      <c r="M23" s="12">
        <f t="shared" si="5"/>
        <v>2030</v>
      </c>
    </row>
    <row r="24" spans="1:13" s="14" customFormat="1" ht="12" x14ac:dyDescent="0.2">
      <c r="H24" s="15"/>
      <c r="I24" s="15"/>
      <c r="J24" s="15"/>
      <c r="K24" s="15"/>
      <c r="L24" s="15"/>
      <c r="M24" s="15"/>
    </row>
    <row r="25" spans="1:13" s="14" customFormat="1" ht="12" x14ac:dyDescent="0.2">
      <c r="B25" s="16" t="s">
        <v>6</v>
      </c>
      <c r="C25" s="16"/>
      <c r="D25" s="16"/>
      <c r="E25" s="16"/>
      <c r="F25" s="16"/>
      <c r="G25" s="16"/>
      <c r="H25" s="31">
        <v>40</v>
      </c>
      <c r="I25" s="31">
        <v>40.5</v>
      </c>
      <c r="J25" s="31">
        <v>42</v>
      </c>
      <c r="K25" s="31">
        <v>43</v>
      </c>
      <c r="L25" s="31">
        <v>44</v>
      </c>
      <c r="M25" s="31">
        <v>45</v>
      </c>
    </row>
    <row r="26" spans="1:13" s="14" customFormat="1" ht="12" x14ac:dyDescent="0.2">
      <c r="B26" s="16" t="s">
        <v>16</v>
      </c>
      <c r="C26" s="16"/>
      <c r="D26" s="16"/>
      <c r="E26" s="16"/>
      <c r="F26" s="16"/>
      <c r="G26" s="16"/>
      <c r="H26" s="31">
        <v>370</v>
      </c>
      <c r="I26" s="31">
        <v>370</v>
      </c>
      <c r="J26" s="31">
        <v>380</v>
      </c>
      <c r="K26" s="31">
        <v>380</v>
      </c>
      <c r="L26" s="31">
        <v>380</v>
      </c>
      <c r="M26" s="31">
        <v>390</v>
      </c>
    </row>
    <row r="27" spans="1:13" s="14" customFormat="1" ht="12" x14ac:dyDescent="0.2">
      <c r="B27" s="16" t="s">
        <v>7</v>
      </c>
      <c r="C27" s="16"/>
      <c r="D27" s="16"/>
      <c r="E27" s="16"/>
      <c r="F27" s="16"/>
      <c r="G27" s="16"/>
      <c r="H27" s="31">
        <v>5</v>
      </c>
      <c r="I27" s="31">
        <v>15</v>
      </c>
      <c r="J27" s="31">
        <v>5</v>
      </c>
      <c r="K27" s="31">
        <v>5</v>
      </c>
      <c r="L27" s="31">
        <v>5</v>
      </c>
      <c r="M27" s="31">
        <v>5</v>
      </c>
    </row>
    <row r="28" spans="1:13" s="14" customFormat="1" ht="12" x14ac:dyDescent="0.2">
      <c r="B28" s="16" t="s">
        <v>8</v>
      </c>
      <c r="C28" s="16"/>
      <c r="D28" s="16"/>
      <c r="E28" s="16"/>
      <c r="F28" s="16"/>
      <c r="G28" s="16"/>
      <c r="H28" s="31">
        <v>40</v>
      </c>
      <c r="I28" s="31">
        <v>45</v>
      </c>
      <c r="J28" s="31">
        <v>60</v>
      </c>
      <c r="K28" s="31">
        <v>40</v>
      </c>
      <c r="L28" s="31">
        <v>40</v>
      </c>
      <c r="M28" s="31">
        <v>40</v>
      </c>
    </row>
    <row r="29" spans="1:13" s="14" customFormat="1" ht="12" x14ac:dyDescent="0.2">
      <c r="B29" s="16" t="s">
        <v>15</v>
      </c>
      <c r="C29" s="16"/>
      <c r="D29" s="16"/>
      <c r="E29" s="16"/>
      <c r="F29" s="16"/>
      <c r="G29" s="16"/>
      <c r="H29" s="31">
        <v>25</v>
      </c>
      <c r="I29" s="31">
        <v>25</v>
      </c>
      <c r="J29" s="31">
        <v>25</v>
      </c>
      <c r="K29" s="31">
        <v>20</v>
      </c>
      <c r="L29" s="31">
        <v>20</v>
      </c>
      <c r="M29" s="31">
        <v>20</v>
      </c>
    </row>
    <row r="30" spans="1:13" s="14" customFormat="1" ht="12" x14ac:dyDescent="0.2">
      <c r="B30" s="16" t="s">
        <v>9</v>
      </c>
      <c r="C30" s="16"/>
      <c r="D30" s="16"/>
      <c r="E30" s="16"/>
      <c r="F30" s="16"/>
      <c r="G30" s="16"/>
      <c r="H30" s="31">
        <v>1</v>
      </c>
      <c r="I30" s="31">
        <v>1</v>
      </c>
      <c r="J30" s="31">
        <v>1</v>
      </c>
      <c r="K30" s="31">
        <v>1</v>
      </c>
      <c r="L30" s="31">
        <v>1</v>
      </c>
      <c r="M30" s="31">
        <v>1</v>
      </c>
    </row>
    <row r="31" spans="1:13" s="14" customFormat="1" ht="12" x14ac:dyDescent="0.2">
      <c r="B31" s="16" t="s">
        <v>22</v>
      </c>
      <c r="C31" s="16"/>
      <c r="D31" s="16"/>
      <c r="E31" s="16"/>
      <c r="F31" s="16"/>
      <c r="G31" s="16"/>
      <c r="H31" s="32">
        <v>76</v>
      </c>
      <c r="I31" s="32">
        <v>74</v>
      </c>
      <c r="J31" s="32">
        <v>73</v>
      </c>
      <c r="K31" s="32">
        <v>72</v>
      </c>
      <c r="L31" s="32">
        <v>70</v>
      </c>
      <c r="M31" s="32">
        <v>69</v>
      </c>
    </row>
    <row r="32" spans="1:13" s="14" customFormat="1" ht="12" x14ac:dyDescent="0.2">
      <c r="B32" s="16" t="s">
        <v>79</v>
      </c>
      <c r="C32" s="16"/>
      <c r="D32" s="16"/>
      <c r="E32" s="16"/>
      <c r="F32" s="16"/>
      <c r="G32" s="16"/>
      <c r="H32" s="31"/>
      <c r="I32" s="31"/>
      <c r="J32" s="31"/>
      <c r="K32" s="31"/>
      <c r="L32" s="31"/>
      <c r="M32" s="31"/>
    </row>
    <row r="33" spans="1:13" s="14" customFormat="1" ht="12" x14ac:dyDescent="0.2">
      <c r="H33" s="33"/>
      <c r="I33" s="33"/>
      <c r="J33" s="33"/>
      <c r="K33" s="33"/>
      <c r="L33" s="33"/>
      <c r="M33" s="33"/>
    </row>
    <row r="34" spans="1:13" s="17" customFormat="1" ht="12" x14ac:dyDescent="0.2">
      <c r="B34" s="18" t="s">
        <v>10</v>
      </c>
      <c r="C34" s="18"/>
      <c r="D34" s="18"/>
      <c r="E34" s="18"/>
      <c r="F34" s="18"/>
      <c r="G34" s="18"/>
      <c r="H34" s="34">
        <f>-SUM(H25:H32)</f>
        <v>-557</v>
      </c>
      <c r="I34" s="34">
        <f t="shared" ref="I34:M34" si="6">-SUM(I25:I32)</f>
        <v>-570.5</v>
      </c>
      <c r="J34" s="34">
        <f t="shared" si="6"/>
        <v>-586</v>
      </c>
      <c r="K34" s="34">
        <f t="shared" si="6"/>
        <v>-561</v>
      </c>
      <c r="L34" s="34">
        <f t="shared" si="6"/>
        <v>-560</v>
      </c>
      <c r="M34" s="34">
        <f t="shared" si="6"/>
        <v>-570</v>
      </c>
    </row>
    <row r="35" spans="1:13" s="14" customFormat="1" ht="12" x14ac:dyDescent="0.2">
      <c r="H35" s="15"/>
      <c r="I35" s="15"/>
      <c r="J35" s="15"/>
      <c r="K35" s="15"/>
      <c r="L35" s="15"/>
      <c r="M35" s="15"/>
    </row>
    <row r="36" spans="1:13" s="8" customFormat="1" ht="15" x14ac:dyDescent="0.25">
      <c r="A36" s="26" t="s">
        <v>11</v>
      </c>
      <c r="B36" s="11" t="s">
        <v>28</v>
      </c>
      <c r="C36" s="10"/>
      <c r="D36" s="10"/>
      <c r="E36" s="10"/>
      <c r="F36" s="10"/>
      <c r="G36" s="10" t="s">
        <v>50</v>
      </c>
      <c r="H36" s="12">
        <f>H5</f>
        <v>2025</v>
      </c>
      <c r="I36" s="12">
        <f>H36+1</f>
        <v>2026</v>
      </c>
      <c r="J36" s="12">
        <f t="shared" ref="J36:M36" si="7">I36+1</f>
        <v>2027</v>
      </c>
      <c r="K36" s="12">
        <f t="shared" si="7"/>
        <v>2028</v>
      </c>
      <c r="L36" s="12">
        <f t="shared" si="7"/>
        <v>2029</v>
      </c>
      <c r="M36" s="12">
        <f t="shared" si="7"/>
        <v>2030</v>
      </c>
    </row>
    <row r="37" spans="1:13" s="14" customFormat="1" ht="12" x14ac:dyDescent="0.2">
      <c r="C37" s="15"/>
      <c r="D37" s="15"/>
      <c r="E37" s="15"/>
      <c r="F37" s="15"/>
      <c r="G37" s="27"/>
      <c r="H37" s="15"/>
      <c r="I37" s="15"/>
      <c r="J37" s="15"/>
      <c r="K37" s="15"/>
      <c r="L37" s="15"/>
      <c r="M37" s="15"/>
    </row>
    <row r="38" spans="1:13" s="14" customFormat="1" ht="24" x14ac:dyDescent="0.2">
      <c r="B38" s="45" t="s">
        <v>29</v>
      </c>
      <c r="C38" s="46" t="s">
        <v>61</v>
      </c>
      <c r="D38" s="46" t="s">
        <v>53</v>
      </c>
      <c r="E38" s="46" t="s">
        <v>72</v>
      </c>
      <c r="F38" s="47" t="s">
        <v>62</v>
      </c>
      <c r="G38" s="48">
        <f>H5</f>
        <v>2025</v>
      </c>
      <c r="H38" s="15"/>
      <c r="I38" s="15"/>
      <c r="J38" s="15"/>
      <c r="K38" s="15"/>
      <c r="L38" s="15"/>
      <c r="M38" s="15"/>
    </row>
    <row r="39" spans="1:13" s="14" customFormat="1" ht="12" x14ac:dyDescent="0.2">
      <c r="B39" s="16"/>
      <c r="C39" s="44"/>
      <c r="D39" s="44"/>
      <c r="E39" s="44"/>
      <c r="F39" s="16"/>
      <c r="G39" s="16"/>
      <c r="H39" s="19"/>
      <c r="I39" s="19"/>
      <c r="J39" s="19"/>
      <c r="K39" s="19"/>
      <c r="L39" s="19"/>
      <c r="M39" s="19"/>
    </row>
    <row r="40" spans="1:13" s="14" customFormat="1" ht="12" x14ac:dyDescent="0.2">
      <c r="B40" s="14" t="s">
        <v>51</v>
      </c>
      <c r="C40" s="27">
        <f>IF(D40="","",VLOOKUP(D40,'Drop Down'!$A$2:$B$9,2,FALSE))</f>
        <v>4</v>
      </c>
      <c r="D40" s="27" t="s">
        <v>60</v>
      </c>
      <c r="E40" s="27" t="s">
        <v>70</v>
      </c>
      <c r="F40" s="53">
        <v>50</v>
      </c>
      <c r="G40" s="53">
        <v>30</v>
      </c>
      <c r="H40" s="30">
        <v>20</v>
      </c>
      <c r="I40" s="30"/>
      <c r="J40" s="30"/>
      <c r="K40" s="30"/>
      <c r="L40" s="30"/>
      <c r="M40" s="30"/>
    </row>
    <row r="41" spans="1:13" s="14" customFormat="1" ht="12" x14ac:dyDescent="0.2">
      <c r="B41" s="14" t="s">
        <v>30</v>
      </c>
      <c r="C41" s="27">
        <f>IF(D41="","",VLOOKUP(D41,'Drop Down'!$A$2:$B$9,2,FALSE))</f>
        <v>2</v>
      </c>
      <c r="D41" s="27" t="s">
        <v>56</v>
      </c>
      <c r="E41" s="27" t="s">
        <v>70</v>
      </c>
      <c r="F41" s="53">
        <v>1500</v>
      </c>
      <c r="G41" s="53">
        <v>0</v>
      </c>
      <c r="H41" s="31"/>
      <c r="I41" s="31">
        <v>50</v>
      </c>
      <c r="J41" s="31">
        <v>1000</v>
      </c>
      <c r="K41" s="31">
        <v>450</v>
      </c>
      <c r="L41" s="31"/>
      <c r="M41" s="31"/>
    </row>
    <row r="42" spans="1:13" s="14" customFormat="1" ht="12" x14ac:dyDescent="0.2">
      <c r="B42" s="14" t="s">
        <v>31</v>
      </c>
      <c r="C42" s="27">
        <f>IF(D42="","",VLOOKUP(D42,'Drop Down'!$A$2:$B$9,2,FALSE))</f>
        <v>1</v>
      </c>
      <c r="D42" s="14" t="s">
        <v>55</v>
      </c>
      <c r="E42" s="14" t="s">
        <v>71</v>
      </c>
      <c r="F42" s="53">
        <v>50</v>
      </c>
      <c r="G42" s="53">
        <v>0</v>
      </c>
      <c r="H42" s="31"/>
      <c r="I42" s="31"/>
      <c r="J42" s="31"/>
      <c r="K42" s="31"/>
      <c r="L42" s="31"/>
      <c r="M42" s="31">
        <v>50</v>
      </c>
    </row>
    <row r="43" spans="1:13" s="14" customFormat="1" ht="12" x14ac:dyDescent="0.2">
      <c r="B43" s="14" t="s">
        <v>32</v>
      </c>
      <c r="C43" s="27" t="str">
        <f>IF(D43="","",VLOOKUP(D43,'Drop Down'!$A$2:$B$9,2,FALSE))</f>
        <v/>
      </c>
      <c r="F43" s="53"/>
      <c r="G43" s="53">
        <v>0</v>
      </c>
      <c r="H43" s="31"/>
      <c r="I43" s="31"/>
      <c r="J43" s="31"/>
      <c r="K43" s="31"/>
      <c r="L43" s="31"/>
      <c r="M43" s="31"/>
    </row>
    <row r="44" spans="1:13" s="14" customFormat="1" ht="12" x14ac:dyDescent="0.2">
      <c r="B44" s="14" t="s">
        <v>32</v>
      </c>
      <c r="C44" s="27" t="str">
        <f>IF(D44="","",VLOOKUP(D44,'Drop Down'!$A$2:$B$9,2,FALSE))</f>
        <v/>
      </c>
      <c r="F44" s="53"/>
      <c r="G44" s="53">
        <v>0</v>
      </c>
      <c r="H44" s="31"/>
      <c r="I44" s="31"/>
      <c r="J44" s="31"/>
      <c r="K44" s="31"/>
      <c r="L44" s="31"/>
      <c r="M44" s="31"/>
    </row>
    <row r="45" spans="1:13" s="14" customFormat="1" ht="12" x14ac:dyDescent="0.2">
      <c r="B45" s="14" t="s">
        <v>32</v>
      </c>
      <c r="C45" s="27" t="str">
        <f>IF(D45="","",VLOOKUP(D45,'Drop Down'!$A$2:$B$9,2,FALSE))</f>
        <v/>
      </c>
      <c r="F45" s="53"/>
      <c r="G45" s="53">
        <v>0</v>
      </c>
      <c r="H45" s="31"/>
      <c r="I45" s="31"/>
      <c r="J45" s="31"/>
      <c r="K45" s="31"/>
      <c r="L45" s="31"/>
      <c r="M45" s="31"/>
    </row>
    <row r="46" spans="1:13" s="14" customFormat="1" ht="12" x14ac:dyDescent="0.2">
      <c r="B46" s="14" t="s">
        <v>32</v>
      </c>
      <c r="C46" s="27" t="str">
        <f>IF(D46="","",VLOOKUP(D46,'Drop Down'!$A$2:$B$9,2,FALSE))</f>
        <v/>
      </c>
      <c r="F46" s="53"/>
      <c r="G46" s="53">
        <v>0</v>
      </c>
      <c r="H46" s="31"/>
      <c r="I46" s="31"/>
      <c r="J46" s="31"/>
      <c r="K46" s="31"/>
      <c r="L46" s="31"/>
      <c r="M46" s="31"/>
    </row>
    <row r="47" spans="1:13" s="14" customFormat="1" ht="12" x14ac:dyDescent="0.2">
      <c r="B47" s="14" t="s">
        <v>32</v>
      </c>
      <c r="C47" s="27" t="str">
        <f>IF(D47="","",VLOOKUP(D47,'Drop Down'!$A$2:$B$9,2,FALSE))</f>
        <v/>
      </c>
      <c r="F47" s="53"/>
      <c r="G47" s="53">
        <v>0</v>
      </c>
      <c r="H47" s="31"/>
      <c r="I47" s="31"/>
      <c r="J47" s="31"/>
      <c r="K47" s="31"/>
      <c r="L47" s="31"/>
      <c r="M47" s="31"/>
    </row>
    <row r="48" spans="1:13" s="14" customFormat="1" ht="12" x14ac:dyDescent="0.2">
      <c r="F48" s="53"/>
      <c r="G48" s="53"/>
      <c r="H48" s="36"/>
      <c r="I48" s="36"/>
      <c r="J48" s="36"/>
      <c r="K48" s="36"/>
      <c r="L48" s="36"/>
      <c r="M48" s="36"/>
    </row>
    <row r="49" spans="1:13" s="14" customFormat="1" ht="12" x14ac:dyDescent="0.2">
      <c r="B49" s="17" t="s">
        <v>33</v>
      </c>
      <c r="F49" s="53"/>
      <c r="G49" s="53"/>
      <c r="H49" s="36"/>
      <c r="I49" s="36"/>
      <c r="J49" s="36"/>
      <c r="K49" s="36"/>
      <c r="L49" s="36"/>
      <c r="M49" s="36"/>
    </row>
    <row r="50" spans="1:13" s="14" customFormat="1" ht="12" x14ac:dyDescent="0.2">
      <c r="B50" s="16" t="s">
        <v>34</v>
      </c>
      <c r="E50" s="14" t="s">
        <v>70</v>
      </c>
      <c r="F50" s="53">
        <v>-50</v>
      </c>
      <c r="G50" s="53">
        <v>0</v>
      </c>
      <c r="H50" s="31"/>
      <c r="I50" s="31"/>
      <c r="J50" s="31"/>
      <c r="K50" s="31"/>
      <c r="L50" s="31">
        <v>-50</v>
      </c>
      <c r="M50" s="31"/>
    </row>
    <row r="51" spans="1:13" s="14" customFormat="1" ht="12" x14ac:dyDescent="0.2">
      <c r="B51" s="16" t="s">
        <v>35</v>
      </c>
      <c r="E51" s="14" t="s">
        <v>71</v>
      </c>
      <c r="F51" s="53">
        <v>-500</v>
      </c>
      <c r="G51" s="53">
        <v>0</v>
      </c>
      <c r="H51" s="31"/>
      <c r="I51" s="31"/>
      <c r="J51" s="31"/>
      <c r="K51" s="31"/>
      <c r="L51" s="31">
        <v>-500</v>
      </c>
      <c r="M51" s="31"/>
    </row>
    <row r="52" spans="1:13" s="14" customFormat="1" ht="12" x14ac:dyDescent="0.2">
      <c r="B52" s="14" t="s">
        <v>79</v>
      </c>
      <c r="F52" s="53"/>
      <c r="G52" s="36">
        <v>0</v>
      </c>
      <c r="H52" s="31"/>
      <c r="I52" s="31"/>
      <c r="J52" s="31"/>
      <c r="K52" s="31"/>
      <c r="L52" s="31"/>
      <c r="M52" s="31"/>
    </row>
    <row r="53" spans="1:13" s="14" customFormat="1" ht="12" x14ac:dyDescent="0.2">
      <c r="F53" s="53"/>
      <c r="G53" s="36"/>
      <c r="H53" s="36"/>
      <c r="I53" s="36"/>
      <c r="J53" s="36"/>
      <c r="K53" s="36"/>
      <c r="L53" s="36"/>
      <c r="M53" s="36"/>
    </row>
    <row r="54" spans="1:13" s="17" customFormat="1" ht="12" x14ac:dyDescent="0.2">
      <c r="B54" s="28" t="s">
        <v>49</v>
      </c>
      <c r="C54" s="28"/>
      <c r="D54" s="28"/>
      <c r="E54" s="28"/>
      <c r="F54" s="54">
        <f>SUM(F39:F52)</f>
        <v>1050</v>
      </c>
      <c r="G54" s="54">
        <f>SUM(G39:G52)</f>
        <v>30</v>
      </c>
      <c r="H54" s="54">
        <f>SUM(H39:H52)</f>
        <v>20</v>
      </c>
      <c r="I54" s="54">
        <f t="shared" ref="I54:M54" si="8">SUM(I39:I52)</f>
        <v>50</v>
      </c>
      <c r="J54" s="54">
        <f t="shared" si="8"/>
        <v>1000</v>
      </c>
      <c r="K54" s="54">
        <f t="shared" si="8"/>
        <v>450</v>
      </c>
      <c r="L54" s="54">
        <f t="shared" si="8"/>
        <v>-550</v>
      </c>
      <c r="M54" s="54">
        <f t="shared" si="8"/>
        <v>50</v>
      </c>
    </row>
    <row r="55" spans="1:13" s="14" customFormat="1" ht="12" x14ac:dyDescent="0.2">
      <c r="H55" s="15"/>
      <c r="I55" s="15"/>
      <c r="J55" s="15"/>
      <c r="K55" s="15"/>
      <c r="L55" s="15"/>
      <c r="M55" s="15"/>
    </row>
    <row r="56" spans="1:13" s="14" customFormat="1" ht="12" x14ac:dyDescent="0.2">
      <c r="H56" s="15"/>
      <c r="I56" s="15"/>
      <c r="J56" s="15"/>
      <c r="K56" s="15"/>
      <c r="L56" s="15"/>
      <c r="M56" s="15"/>
    </row>
    <row r="57" spans="1:13" s="14" customFormat="1" ht="12" x14ac:dyDescent="0.2">
      <c r="H57" s="15"/>
      <c r="I57" s="15"/>
      <c r="J57" s="15"/>
      <c r="K57" s="15"/>
      <c r="L57" s="15"/>
      <c r="M57" s="15"/>
    </row>
    <row r="58" spans="1:13" s="8" customFormat="1" ht="15" x14ac:dyDescent="0.25">
      <c r="A58" s="26" t="s">
        <v>27</v>
      </c>
      <c r="B58" s="11" t="s">
        <v>37</v>
      </c>
      <c r="C58" s="11"/>
      <c r="D58" s="11"/>
      <c r="E58" s="11"/>
      <c r="F58" s="11"/>
      <c r="G58" s="11"/>
      <c r="H58" s="12">
        <f>H5</f>
        <v>2025</v>
      </c>
      <c r="I58" s="12">
        <f>H58+1</f>
        <v>2026</v>
      </c>
      <c r="J58" s="12">
        <f t="shared" ref="J58:M58" si="9">I58+1</f>
        <v>2027</v>
      </c>
      <c r="K58" s="12">
        <f t="shared" si="9"/>
        <v>2028</v>
      </c>
      <c r="L58" s="12">
        <f t="shared" si="9"/>
        <v>2029</v>
      </c>
      <c r="M58" s="12">
        <f t="shared" si="9"/>
        <v>2030</v>
      </c>
    </row>
    <row r="59" spans="1:13" s="14" customFormat="1" ht="12" x14ac:dyDescent="0.2">
      <c r="H59" s="15"/>
      <c r="I59" s="15"/>
      <c r="J59" s="15"/>
      <c r="K59" s="15"/>
      <c r="L59" s="15"/>
      <c r="M59" s="15"/>
    </row>
    <row r="60" spans="1:13" s="14" customFormat="1" ht="12" x14ac:dyDescent="0.2">
      <c r="B60" s="14" t="s">
        <v>38</v>
      </c>
      <c r="C60" s="16"/>
      <c r="D60" s="16"/>
      <c r="E60" s="16"/>
      <c r="F60" s="16"/>
      <c r="G60" s="16"/>
      <c r="H60" s="31">
        <v>100</v>
      </c>
      <c r="I60" s="31">
        <f>H68</f>
        <v>65</v>
      </c>
      <c r="J60" s="31">
        <f>I68</f>
        <v>60</v>
      </c>
      <c r="K60" s="31">
        <f t="shared" ref="K60:M60" si="10">J68</f>
        <v>1010</v>
      </c>
      <c r="L60" s="31">
        <f t="shared" si="10"/>
        <v>1285</v>
      </c>
      <c r="M60" s="31">
        <f t="shared" si="10"/>
        <v>1060</v>
      </c>
    </row>
    <row r="61" spans="1:13" s="14" customFormat="1" ht="12" x14ac:dyDescent="0.2">
      <c r="B61" s="14" t="s">
        <v>65</v>
      </c>
      <c r="C61" s="16"/>
      <c r="D61" s="16"/>
      <c r="E61" s="16" t="s">
        <v>70</v>
      </c>
      <c r="F61" s="16"/>
      <c r="G61" s="16"/>
      <c r="H61" s="32">
        <f>SUMIF($E$40:$E$51,$E$61,H40:H51)</f>
        <v>20</v>
      </c>
      <c r="I61" s="32">
        <f t="shared" ref="I61:M61" si="11">SUMIF($E$40:$E$51,$E$61,I40:I51)</f>
        <v>50</v>
      </c>
      <c r="J61" s="32">
        <f t="shared" si="11"/>
        <v>1000</v>
      </c>
      <c r="K61" s="32">
        <f t="shared" si="11"/>
        <v>450</v>
      </c>
      <c r="L61" s="32">
        <f t="shared" si="11"/>
        <v>-50</v>
      </c>
      <c r="M61" s="32">
        <f t="shared" si="11"/>
        <v>0</v>
      </c>
    </row>
    <row r="62" spans="1:13" s="14" customFormat="1" ht="12" x14ac:dyDescent="0.2">
      <c r="C62" s="16"/>
      <c r="D62" s="16"/>
      <c r="E62" s="16"/>
      <c r="F62" s="16"/>
      <c r="G62" s="16"/>
      <c r="H62" s="33"/>
      <c r="I62" s="33"/>
      <c r="J62" s="33"/>
      <c r="K62" s="33"/>
      <c r="L62" s="33"/>
      <c r="M62" s="33"/>
    </row>
    <row r="63" spans="1:13" s="14" customFormat="1" ht="12" x14ac:dyDescent="0.2">
      <c r="B63" s="29" t="s">
        <v>39</v>
      </c>
      <c r="C63" s="29"/>
      <c r="D63" s="29"/>
      <c r="E63" s="29"/>
      <c r="F63" s="29"/>
      <c r="G63" s="29"/>
      <c r="H63" s="37">
        <f>SUM(H60:H61)</f>
        <v>120</v>
      </c>
      <c r="I63" s="37">
        <f t="shared" ref="I63:M63" si="12">SUM(I60:I61)</f>
        <v>115</v>
      </c>
      <c r="J63" s="37">
        <f t="shared" si="12"/>
        <v>1060</v>
      </c>
      <c r="K63" s="37">
        <f t="shared" si="12"/>
        <v>1460</v>
      </c>
      <c r="L63" s="37">
        <f t="shared" si="12"/>
        <v>1235</v>
      </c>
      <c r="M63" s="37">
        <f t="shared" si="12"/>
        <v>1060</v>
      </c>
    </row>
    <row r="64" spans="1:13" s="14" customFormat="1" ht="12" x14ac:dyDescent="0.2">
      <c r="H64" s="38"/>
      <c r="I64" s="38"/>
      <c r="J64" s="38"/>
      <c r="K64" s="38"/>
      <c r="L64" s="38"/>
      <c r="M64" s="38"/>
    </row>
    <row r="65" spans="1:13" s="14" customFormat="1" ht="12" x14ac:dyDescent="0.2">
      <c r="B65" s="16" t="s">
        <v>63</v>
      </c>
      <c r="C65" s="43">
        <v>1</v>
      </c>
      <c r="D65" s="14" t="s">
        <v>64</v>
      </c>
      <c r="F65" s="16"/>
      <c r="G65" s="16"/>
      <c r="H65" s="30">
        <v>50</v>
      </c>
      <c r="I65" s="30">
        <v>50</v>
      </c>
      <c r="J65" s="30">
        <v>50</v>
      </c>
      <c r="K65" s="30">
        <v>175</v>
      </c>
      <c r="L65" s="30">
        <v>175</v>
      </c>
      <c r="M65" s="30">
        <v>175</v>
      </c>
    </row>
    <row r="66" spans="1:13" s="14" customFormat="1" ht="12" x14ac:dyDescent="0.2">
      <c r="B66" s="16" t="s">
        <v>23</v>
      </c>
      <c r="C66" s="16"/>
      <c r="D66" s="16"/>
      <c r="E66" s="16"/>
      <c r="F66" s="16"/>
      <c r="G66" s="16"/>
      <c r="H66" s="32">
        <v>5</v>
      </c>
      <c r="I66" s="32">
        <v>5</v>
      </c>
      <c r="J66" s="32">
        <v>0</v>
      </c>
      <c r="K66" s="32">
        <v>0</v>
      </c>
      <c r="L66" s="32">
        <v>0</v>
      </c>
      <c r="M66" s="32">
        <v>0</v>
      </c>
    </row>
    <row r="67" spans="1:13" s="14" customFormat="1" ht="12" x14ac:dyDescent="0.2">
      <c r="B67" s="16"/>
      <c r="C67" s="16"/>
      <c r="D67" s="16"/>
      <c r="E67" s="16"/>
      <c r="F67" s="16"/>
      <c r="G67" s="16"/>
      <c r="H67" s="33"/>
      <c r="I67" s="33"/>
      <c r="J67" s="33"/>
      <c r="K67" s="33"/>
      <c r="L67" s="33"/>
      <c r="M67" s="33"/>
    </row>
    <row r="68" spans="1:13" s="17" customFormat="1" ht="12" x14ac:dyDescent="0.2">
      <c r="B68" s="28" t="s">
        <v>75</v>
      </c>
      <c r="C68" s="28"/>
      <c r="D68" s="28"/>
      <c r="E68" s="28"/>
      <c r="F68" s="28"/>
      <c r="G68" s="28"/>
      <c r="H68" s="34">
        <f>+H63-H65-H66</f>
        <v>65</v>
      </c>
      <c r="I68" s="34">
        <f t="shared" ref="I68:M68" si="13">+I63-I65-I66</f>
        <v>60</v>
      </c>
      <c r="J68" s="34">
        <f t="shared" si="13"/>
        <v>1010</v>
      </c>
      <c r="K68" s="34">
        <f t="shared" si="13"/>
        <v>1285</v>
      </c>
      <c r="L68" s="34">
        <f t="shared" si="13"/>
        <v>1060</v>
      </c>
      <c r="M68" s="34">
        <f t="shared" si="13"/>
        <v>885</v>
      </c>
    </row>
    <row r="69" spans="1:13" s="14" customFormat="1" ht="12" x14ac:dyDescent="0.2">
      <c r="B69" s="16"/>
      <c r="C69" s="16"/>
      <c r="D69" s="16"/>
      <c r="E69" s="16"/>
      <c r="F69" s="16"/>
      <c r="G69" s="16"/>
      <c r="H69" s="15"/>
      <c r="I69" s="15"/>
      <c r="J69" s="15"/>
      <c r="K69" s="15"/>
      <c r="L69" s="15"/>
      <c r="M69" s="15"/>
    </row>
    <row r="70" spans="1:13" s="14" customFormat="1" ht="12" x14ac:dyDescent="0.2">
      <c r="B70" s="16"/>
      <c r="C70" s="16"/>
      <c r="D70" s="16"/>
      <c r="E70" s="16"/>
      <c r="F70" s="16"/>
      <c r="G70" s="16"/>
      <c r="H70" s="15"/>
      <c r="I70" s="15"/>
      <c r="J70" s="15"/>
      <c r="K70" s="15"/>
      <c r="L70" s="15"/>
      <c r="M70" s="15"/>
    </row>
    <row r="71" spans="1:13" s="14" customFormat="1" ht="12" x14ac:dyDescent="0.2">
      <c r="B71" s="16"/>
      <c r="C71" s="16"/>
      <c r="D71" s="16"/>
      <c r="E71" s="16"/>
      <c r="F71" s="16"/>
      <c r="G71" s="16"/>
      <c r="H71" s="15"/>
      <c r="I71" s="15"/>
      <c r="J71" s="15"/>
      <c r="K71" s="15"/>
      <c r="L71" s="15"/>
      <c r="M71" s="15"/>
    </row>
    <row r="72" spans="1:13" s="14" customFormat="1" ht="12" x14ac:dyDescent="0.2">
      <c r="B72" s="16"/>
      <c r="C72" s="16"/>
      <c r="D72" s="16"/>
      <c r="E72" s="16"/>
      <c r="F72" s="16"/>
      <c r="G72" s="16"/>
      <c r="H72" s="15"/>
      <c r="I72" s="15"/>
      <c r="J72" s="15"/>
      <c r="K72" s="15"/>
      <c r="L72" s="15"/>
      <c r="M72" s="15"/>
    </row>
    <row r="73" spans="1:13" s="8" customFormat="1" ht="15" x14ac:dyDescent="0.25">
      <c r="A73" s="26" t="s">
        <v>36</v>
      </c>
      <c r="B73" s="11" t="s">
        <v>41</v>
      </c>
      <c r="C73" s="11"/>
      <c r="D73" s="11"/>
      <c r="E73" s="11"/>
      <c r="F73" s="11"/>
      <c r="G73" s="11"/>
      <c r="H73" s="12">
        <f>H5</f>
        <v>2025</v>
      </c>
      <c r="I73" s="12">
        <f>H73+1</f>
        <v>2026</v>
      </c>
      <c r="J73" s="12">
        <f t="shared" ref="J73:M73" si="14">I73+1</f>
        <v>2027</v>
      </c>
      <c r="K73" s="12">
        <f t="shared" si="14"/>
        <v>2028</v>
      </c>
      <c r="L73" s="12">
        <f t="shared" si="14"/>
        <v>2029</v>
      </c>
      <c r="M73" s="12">
        <f t="shared" si="14"/>
        <v>2030</v>
      </c>
    </row>
    <row r="74" spans="1:13" s="14" customFormat="1" ht="12" x14ac:dyDescent="0.2">
      <c r="B74" s="16"/>
      <c r="C74" s="16"/>
      <c r="D74" s="16"/>
      <c r="E74" s="16"/>
      <c r="F74" s="16"/>
      <c r="G74" s="16"/>
      <c r="H74" s="15"/>
      <c r="I74" s="15"/>
      <c r="J74" s="15"/>
      <c r="K74" s="15"/>
      <c r="L74" s="15"/>
      <c r="M74" s="15"/>
    </row>
    <row r="75" spans="1:13" s="14" customFormat="1" ht="12" x14ac:dyDescent="0.2">
      <c r="B75" s="14" t="s">
        <v>38</v>
      </c>
      <c r="C75" s="16"/>
      <c r="D75" s="16"/>
      <c r="E75" s="16"/>
      <c r="F75" s="16"/>
      <c r="G75" s="16"/>
      <c r="H75" s="31">
        <v>750</v>
      </c>
      <c r="I75" s="31">
        <f>H83</f>
        <v>740</v>
      </c>
      <c r="J75" s="31">
        <f t="shared" ref="J75:M75" si="15">I83</f>
        <v>730</v>
      </c>
      <c r="K75" s="31">
        <f t="shared" si="15"/>
        <v>720</v>
      </c>
      <c r="L75" s="31">
        <f t="shared" si="15"/>
        <v>710</v>
      </c>
      <c r="M75" s="31">
        <f t="shared" si="15"/>
        <v>210</v>
      </c>
    </row>
    <row r="76" spans="1:13" s="14" customFormat="1" ht="12" x14ac:dyDescent="0.2">
      <c r="B76" s="14" t="s">
        <v>65</v>
      </c>
      <c r="C76" s="16"/>
      <c r="D76" s="16"/>
      <c r="E76" s="16" t="s">
        <v>71</v>
      </c>
      <c r="F76" s="16"/>
      <c r="G76" s="16"/>
      <c r="H76" s="31">
        <f>SUMIF($E$40:$E$51,$E$76,H40:H51)</f>
        <v>0</v>
      </c>
      <c r="I76" s="31">
        <f t="shared" ref="I76:M76" si="16">SUMIF($E$40:$E$51,$E$76,I40:I51)</f>
        <v>0</v>
      </c>
      <c r="J76" s="31">
        <f t="shared" si="16"/>
        <v>0</v>
      </c>
      <c r="K76" s="31">
        <f t="shared" si="16"/>
        <v>0</v>
      </c>
      <c r="L76" s="31">
        <f t="shared" si="16"/>
        <v>-500</v>
      </c>
      <c r="M76" s="31">
        <f t="shared" si="16"/>
        <v>50</v>
      </c>
    </row>
    <row r="77" spans="1:13" s="14" customFormat="1" ht="12" x14ac:dyDescent="0.2">
      <c r="C77" s="16"/>
      <c r="D77" s="16"/>
      <c r="E77" s="16"/>
      <c r="F77" s="16"/>
      <c r="G77" s="16"/>
      <c r="H77" s="36"/>
      <c r="I77" s="36"/>
      <c r="J77" s="36"/>
      <c r="K77" s="36"/>
      <c r="L77" s="36"/>
      <c r="M77" s="36"/>
    </row>
    <row r="78" spans="1:13" s="14" customFormat="1" ht="12" x14ac:dyDescent="0.2">
      <c r="B78" s="29" t="s">
        <v>39</v>
      </c>
      <c r="C78" s="29"/>
      <c r="D78" s="29"/>
      <c r="E78" s="29"/>
      <c r="F78" s="29"/>
      <c r="G78" s="29"/>
      <c r="H78" s="37">
        <f>SUM(H75:H76)</f>
        <v>750</v>
      </c>
      <c r="I78" s="37">
        <f t="shared" ref="I78:M78" si="17">SUM(I75:I76)</f>
        <v>740</v>
      </c>
      <c r="J78" s="37">
        <f t="shared" si="17"/>
        <v>730</v>
      </c>
      <c r="K78" s="37">
        <f t="shared" si="17"/>
        <v>720</v>
      </c>
      <c r="L78" s="37">
        <f t="shared" si="17"/>
        <v>210</v>
      </c>
      <c r="M78" s="37">
        <f t="shared" si="17"/>
        <v>260</v>
      </c>
    </row>
    <row r="79" spans="1:13" s="14" customFormat="1" ht="12" x14ac:dyDescent="0.2">
      <c r="H79" s="38"/>
      <c r="I79" s="38"/>
      <c r="J79" s="38"/>
      <c r="K79" s="38"/>
      <c r="L79" s="38"/>
      <c r="M79" s="38"/>
    </row>
    <row r="80" spans="1:13" s="14" customFormat="1" ht="12" x14ac:dyDescent="0.2">
      <c r="B80" s="16" t="s">
        <v>73</v>
      </c>
      <c r="C80" s="43">
        <v>1</v>
      </c>
      <c r="D80" s="14" t="s">
        <v>64</v>
      </c>
      <c r="F80" s="16"/>
      <c r="G80" s="16"/>
      <c r="H80" s="30">
        <v>10</v>
      </c>
      <c r="I80" s="30">
        <v>10</v>
      </c>
      <c r="J80" s="30">
        <v>10</v>
      </c>
      <c r="K80" s="30">
        <v>10</v>
      </c>
      <c r="L80" s="30">
        <v>0</v>
      </c>
      <c r="M80" s="30">
        <v>0</v>
      </c>
    </row>
    <row r="81" spans="1:13" s="14" customFormat="1" ht="12" x14ac:dyDescent="0.2">
      <c r="B81" s="16" t="s">
        <v>23</v>
      </c>
      <c r="C81" s="16"/>
      <c r="D81" s="16"/>
      <c r="E81" s="16"/>
      <c r="F81" s="16"/>
      <c r="G81" s="16"/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</row>
    <row r="82" spans="1:13" s="14" customFormat="1" ht="12" x14ac:dyDescent="0.2">
      <c r="B82" s="16"/>
      <c r="C82" s="16"/>
      <c r="D82" s="16"/>
      <c r="E82" s="16"/>
      <c r="F82" s="16"/>
      <c r="G82" s="16"/>
      <c r="H82" s="33"/>
      <c r="I82" s="33"/>
      <c r="J82" s="33"/>
      <c r="K82" s="33"/>
      <c r="L82" s="33"/>
      <c r="M82" s="33"/>
    </row>
    <row r="83" spans="1:13" s="17" customFormat="1" ht="12" x14ac:dyDescent="0.2">
      <c r="B83" s="28" t="s">
        <v>74</v>
      </c>
      <c r="C83" s="18"/>
      <c r="D83" s="18"/>
      <c r="E83" s="18"/>
      <c r="F83" s="18"/>
      <c r="G83" s="18"/>
      <c r="H83" s="34">
        <f>H78-H80-H81</f>
        <v>740</v>
      </c>
      <c r="I83" s="34">
        <f t="shared" ref="I83:M83" si="18">I78-I80-I81</f>
        <v>730</v>
      </c>
      <c r="J83" s="34">
        <f t="shared" si="18"/>
        <v>720</v>
      </c>
      <c r="K83" s="34">
        <f t="shared" si="18"/>
        <v>710</v>
      </c>
      <c r="L83" s="34">
        <f t="shared" si="18"/>
        <v>210</v>
      </c>
      <c r="M83" s="34">
        <f t="shared" si="18"/>
        <v>260</v>
      </c>
    </row>
    <row r="84" spans="1:13" s="14" customFormat="1" ht="12" x14ac:dyDescent="0.2">
      <c r="H84" s="15"/>
      <c r="I84" s="15"/>
      <c r="J84" s="15"/>
      <c r="K84" s="15"/>
      <c r="L84" s="15"/>
      <c r="M84" s="15"/>
    </row>
    <row r="85" spans="1:13" s="14" customFormat="1" ht="12" x14ac:dyDescent="0.2">
      <c r="H85" s="15"/>
      <c r="I85" s="15"/>
      <c r="J85" s="15"/>
      <c r="K85" s="15"/>
      <c r="L85" s="15"/>
      <c r="M85" s="15"/>
    </row>
    <row r="86" spans="1:13" s="14" customFormat="1" ht="12" x14ac:dyDescent="0.2">
      <c r="H86" s="15"/>
      <c r="I86" s="15"/>
      <c r="J86" s="15"/>
      <c r="K86" s="15"/>
      <c r="L86" s="15"/>
      <c r="M86" s="15"/>
    </row>
    <row r="87" spans="1:13" s="8" customFormat="1" ht="15" x14ac:dyDescent="0.25">
      <c r="A87" s="26" t="s">
        <v>40</v>
      </c>
      <c r="B87" s="11" t="s">
        <v>43</v>
      </c>
      <c r="C87" s="11"/>
      <c r="D87" s="11"/>
      <c r="E87" s="11"/>
      <c r="F87" s="11"/>
      <c r="G87" s="11"/>
      <c r="H87" s="12">
        <f>H5</f>
        <v>2025</v>
      </c>
      <c r="I87" s="12">
        <f>H87+1</f>
        <v>2026</v>
      </c>
      <c r="J87" s="12">
        <f t="shared" ref="J87:M87" si="19">I87+1</f>
        <v>2027</v>
      </c>
      <c r="K87" s="12">
        <f t="shared" si="19"/>
        <v>2028</v>
      </c>
      <c r="L87" s="12">
        <f t="shared" si="19"/>
        <v>2029</v>
      </c>
      <c r="M87" s="12">
        <f t="shared" si="19"/>
        <v>2030</v>
      </c>
    </row>
    <row r="88" spans="1:13" s="14" customFormat="1" ht="12" x14ac:dyDescent="0.2">
      <c r="H88" s="15"/>
      <c r="I88" s="15"/>
      <c r="J88" s="15"/>
      <c r="K88" s="15"/>
      <c r="L88" s="15"/>
      <c r="M88" s="15"/>
    </row>
    <row r="89" spans="1:13" s="14" customFormat="1" ht="12" x14ac:dyDescent="0.2">
      <c r="B89" s="14" t="s">
        <v>76</v>
      </c>
      <c r="H89" s="31">
        <v>1000</v>
      </c>
      <c r="I89" s="31">
        <f>H101</f>
        <v>126</v>
      </c>
      <c r="J89" s="31">
        <f t="shared" ref="J89:M89" si="20">I101</f>
        <v>63.990300000000204</v>
      </c>
      <c r="K89" s="31">
        <f>J101</f>
        <v>968.43222541000046</v>
      </c>
      <c r="L89" s="31">
        <f t="shared" si="20"/>
        <v>1337.4656515753277</v>
      </c>
      <c r="M89" s="31">
        <f t="shared" si="20"/>
        <v>736.79559418834913</v>
      </c>
    </row>
    <row r="90" spans="1:13" s="14" customFormat="1" ht="12" x14ac:dyDescent="0.2">
      <c r="B90" s="14" t="s">
        <v>18</v>
      </c>
      <c r="H90" s="51">
        <v>4</v>
      </c>
      <c r="I90" s="51">
        <v>4</v>
      </c>
      <c r="J90" s="51">
        <v>4</v>
      </c>
      <c r="K90" s="51">
        <v>4</v>
      </c>
      <c r="L90" s="51">
        <v>4</v>
      </c>
      <c r="M90" s="51">
        <v>4</v>
      </c>
    </row>
    <row r="91" spans="1:13" s="14" customFormat="1" ht="12" x14ac:dyDescent="0.2">
      <c r="B91" s="16" t="s">
        <v>12</v>
      </c>
      <c r="C91" s="16"/>
      <c r="D91" s="16"/>
      <c r="E91" s="16"/>
      <c r="F91" s="16"/>
      <c r="G91" s="16"/>
      <c r="H91" s="31">
        <f>H89*-H90%</f>
        <v>-40</v>
      </c>
      <c r="I91" s="31">
        <f t="shared" ref="I91:M91" si="21">I89*-I90%</f>
        <v>-5.04</v>
      </c>
      <c r="J91" s="31">
        <f t="shared" si="21"/>
        <v>-2.559612000000008</v>
      </c>
      <c r="K91" s="31">
        <f t="shared" si="21"/>
        <v>-38.73728901640002</v>
      </c>
      <c r="L91" s="31">
        <f t="shared" si="21"/>
        <v>-53.498626063013106</v>
      </c>
      <c r="M91" s="31">
        <f t="shared" si="21"/>
        <v>-29.471823767533966</v>
      </c>
    </row>
    <row r="92" spans="1:13" s="14" customFormat="1" ht="12" x14ac:dyDescent="0.2">
      <c r="H92" s="36"/>
      <c r="I92" s="36"/>
      <c r="J92" s="36"/>
      <c r="K92" s="36"/>
      <c r="L92" s="36"/>
      <c r="M92" s="36"/>
    </row>
    <row r="93" spans="1:13" s="14" customFormat="1" ht="12" x14ac:dyDescent="0.2">
      <c r="B93" s="16" t="s">
        <v>44</v>
      </c>
      <c r="C93" s="16"/>
      <c r="D93" s="16"/>
      <c r="E93" s="16"/>
      <c r="F93" s="16"/>
      <c r="G93" s="16"/>
      <c r="H93" s="31">
        <f>SUM(H54)</f>
        <v>20</v>
      </c>
      <c r="I93" s="31">
        <f t="shared" ref="I93:M93" si="22">SUM(I54)</f>
        <v>50</v>
      </c>
      <c r="J93" s="31">
        <f t="shared" si="22"/>
        <v>1000</v>
      </c>
      <c r="K93" s="31">
        <f t="shared" si="22"/>
        <v>450</v>
      </c>
      <c r="L93" s="31">
        <f t="shared" si="22"/>
        <v>-550</v>
      </c>
      <c r="M93" s="31">
        <f t="shared" si="22"/>
        <v>50</v>
      </c>
    </row>
    <row r="94" spans="1:13" s="14" customFormat="1" ht="12" x14ac:dyDescent="0.2">
      <c r="B94" s="16" t="s">
        <v>45</v>
      </c>
      <c r="C94" s="16"/>
      <c r="D94" s="16"/>
      <c r="E94" s="16"/>
      <c r="F94" s="16"/>
      <c r="G94" s="16"/>
      <c r="H94" s="31">
        <f t="shared" ref="H94:M94" si="23">H17+H34+H91</f>
        <v>84</v>
      </c>
      <c r="I94" s="31">
        <f t="shared" si="23"/>
        <v>102.0096999999998</v>
      </c>
      <c r="J94" s="31">
        <f t="shared" si="23"/>
        <v>85.55807458999972</v>
      </c>
      <c r="K94" s="31">
        <f t="shared" si="23"/>
        <v>70.966573834672687</v>
      </c>
      <c r="L94" s="31">
        <f t="shared" si="23"/>
        <v>50.670057386978598</v>
      </c>
      <c r="M94" s="31">
        <f t="shared" si="23"/>
        <v>58.228339111267886</v>
      </c>
    </row>
    <row r="95" spans="1:13" s="14" customFormat="1" ht="12" x14ac:dyDescent="0.2">
      <c r="B95" s="16" t="s">
        <v>46</v>
      </c>
      <c r="C95" s="16"/>
      <c r="D95" s="16"/>
      <c r="E95" s="16"/>
      <c r="F95" s="16"/>
      <c r="G95" s="16"/>
      <c r="H95" s="31">
        <f>-H80+-H81</f>
        <v>-10</v>
      </c>
      <c r="I95" s="31">
        <f t="shared" ref="I95:M95" si="24">-I80+-I81</f>
        <v>-10</v>
      </c>
      <c r="J95" s="31">
        <f t="shared" si="24"/>
        <v>-10</v>
      </c>
      <c r="K95" s="31">
        <f t="shared" si="24"/>
        <v>-10</v>
      </c>
      <c r="L95" s="31">
        <f t="shared" si="24"/>
        <v>0</v>
      </c>
      <c r="M95" s="31">
        <f t="shared" si="24"/>
        <v>0</v>
      </c>
    </row>
    <row r="96" spans="1:13" s="14" customFormat="1" ht="12" x14ac:dyDescent="0.2">
      <c r="H96" s="50"/>
      <c r="I96" s="50"/>
      <c r="J96" s="50"/>
      <c r="K96" s="50"/>
      <c r="L96" s="50"/>
      <c r="M96" s="50"/>
    </row>
    <row r="97" spans="1:13" s="14" customFormat="1" ht="12" x14ac:dyDescent="0.2">
      <c r="B97" s="16" t="s">
        <v>47</v>
      </c>
      <c r="C97" s="16"/>
      <c r="D97" s="16"/>
      <c r="E97" s="16"/>
      <c r="F97" s="16"/>
      <c r="G97" s="16"/>
      <c r="H97" s="31">
        <f>+H93-H94+H95</f>
        <v>-74</v>
      </c>
      <c r="I97" s="31">
        <f t="shared" ref="I97:M97" si="25">+I93-I94+I95</f>
        <v>-62.009699999999796</v>
      </c>
      <c r="J97" s="31">
        <f t="shared" si="25"/>
        <v>904.44192541000029</v>
      </c>
      <c r="K97" s="31">
        <f t="shared" si="25"/>
        <v>369.03342616532734</v>
      </c>
      <c r="L97" s="31">
        <f t="shared" si="25"/>
        <v>-600.67005738697856</v>
      </c>
      <c r="M97" s="31">
        <f t="shared" si="25"/>
        <v>-8.2283391112678856</v>
      </c>
    </row>
    <row r="98" spans="1:13" s="14" customFormat="1" ht="12" x14ac:dyDescent="0.2">
      <c r="B98" s="16"/>
      <c r="C98" s="16"/>
      <c r="D98" s="16"/>
      <c r="E98" s="16"/>
      <c r="F98" s="16"/>
      <c r="G98" s="16"/>
      <c r="H98" s="50"/>
      <c r="I98" s="50"/>
      <c r="J98" s="50"/>
      <c r="K98" s="50"/>
      <c r="L98" s="50"/>
      <c r="M98" s="50"/>
    </row>
    <row r="99" spans="1:13" s="14" customFormat="1" ht="12" x14ac:dyDescent="0.2">
      <c r="B99" s="16" t="s">
        <v>48</v>
      </c>
      <c r="C99" s="16"/>
      <c r="D99" s="16"/>
      <c r="E99" s="16"/>
      <c r="F99" s="16"/>
      <c r="G99" s="16"/>
      <c r="H99" s="31">
        <v>200</v>
      </c>
      <c r="I99" s="31">
        <f t="shared" ref="I99:M99" si="26">I89</f>
        <v>126</v>
      </c>
      <c r="J99" s="31">
        <f t="shared" si="26"/>
        <v>63.990300000000204</v>
      </c>
      <c r="K99" s="31">
        <f t="shared" si="26"/>
        <v>968.43222541000046</v>
      </c>
      <c r="L99" s="31">
        <f t="shared" si="26"/>
        <v>1337.4656515753277</v>
      </c>
      <c r="M99" s="31">
        <f t="shared" si="26"/>
        <v>736.79559418834913</v>
      </c>
    </row>
    <row r="100" spans="1:13" s="14" customFormat="1" ht="12" x14ac:dyDescent="0.2">
      <c r="H100" s="33"/>
      <c r="I100" s="33"/>
      <c r="J100" s="33"/>
      <c r="K100" s="33"/>
      <c r="L100" s="33"/>
      <c r="M100" s="33"/>
    </row>
    <row r="101" spans="1:13" s="17" customFormat="1" ht="12" x14ac:dyDescent="0.2">
      <c r="B101" s="18" t="s">
        <v>117</v>
      </c>
      <c r="C101" s="18"/>
      <c r="D101" s="18"/>
      <c r="E101" s="18"/>
      <c r="F101" s="18"/>
      <c r="G101" s="18"/>
      <c r="H101" s="34">
        <f>H99+H97</f>
        <v>126</v>
      </c>
      <c r="I101" s="34">
        <f t="shared" ref="I101:M101" si="27">+I97+I99</f>
        <v>63.990300000000204</v>
      </c>
      <c r="J101" s="34">
        <f t="shared" si="27"/>
        <v>968.43222541000046</v>
      </c>
      <c r="K101" s="34">
        <f t="shared" si="27"/>
        <v>1337.4656515753277</v>
      </c>
      <c r="L101" s="34">
        <f t="shared" si="27"/>
        <v>736.79559418834913</v>
      </c>
      <c r="M101" s="34">
        <f t="shared" si="27"/>
        <v>728.5672550770812</v>
      </c>
    </row>
    <row r="102" spans="1:13" s="14" customFormat="1" ht="12" x14ac:dyDescent="0.2">
      <c r="H102" s="15"/>
      <c r="I102" s="15"/>
      <c r="J102" s="15"/>
      <c r="K102" s="15"/>
      <c r="L102" s="15"/>
      <c r="M102" s="15"/>
    </row>
    <row r="103" spans="1:13" s="14" customFormat="1" ht="12" x14ac:dyDescent="0.2">
      <c r="H103" s="15"/>
      <c r="I103" s="15"/>
      <c r="J103" s="15"/>
      <c r="K103" s="15"/>
      <c r="L103" s="15"/>
      <c r="M103" s="15"/>
    </row>
    <row r="104" spans="1:13" s="14" customFormat="1" ht="12" x14ac:dyDescent="0.2">
      <c r="H104" s="15"/>
      <c r="I104" s="15"/>
      <c r="J104" s="15"/>
      <c r="K104" s="15"/>
      <c r="L104" s="15"/>
      <c r="M104" s="15"/>
    </row>
    <row r="105" spans="1:13" s="14" customFormat="1" ht="12" x14ac:dyDescent="0.2">
      <c r="H105" s="15"/>
      <c r="I105" s="15"/>
      <c r="J105" s="15"/>
      <c r="K105" s="15"/>
      <c r="L105" s="15"/>
      <c r="M105" s="15"/>
    </row>
    <row r="106" spans="1:13" s="14" customFormat="1" ht="12" x14ac:dyDescent="0.2">
      <c r="H106" s="15"/>
      <c r="I106" s="15"/>
      <c r="J106" s="15"/>
      <c r="K106" s="15"/>
      <c r="L106" s="15"/>
      <c r="M106" s="15"/>
    </row>
    <row r="107" spans="1:13" s="14" customFormat="1" ht="12" x14ac:dyDescent="0.2">
      <c r="H107" s="15"/>
      <c r="I107" s="15"/>
      <c r="J107" s="15"/>
      <c r="K107" s="15"/>
      <c r="L107" s="15"/>
      <c r="M107" s="15"/>
    </row>
    <row r="108" spans="1:13" s="14" customFormat="1" ht="12" x14ac:dyDescent="0.2">
      <c r="H108" s="15"/>
      <c r="I108" s="15"/>
      <c r="J108" s="15"/>
      <c r="K108" s="15"/>
      <c r="L108" s="15"/>
      <c r="M108" s="15"/>
    </row>
    <row r="109" spans="1:13" s="14" customFormat="1" ht="12" x14ac:dyDescent="0.2">
      <c r="H109" s="15"/>
      <c r="I109" s="15"/>
      <c r="J109" s="15"/>
      <c r="K109" s="15"/>
      <c r="L109" s="15"/>
      <c r="M109" s="15"/>
    </row>
    <row r="110" spans="1:13" s="14" customFormat="1" ht="12" x14ac:dyDescent="0.2">
      <c r="H110" s="15"/>
      <c r="I110" s="15"/>
      <c r="J110" s="15"/>
      <c r="K110" s="15"/>
      <c r="L110" s="15"/>
      <c r="M110" s="15"/>
    </row>
    <row r="111" spans="1:13" s="20" customFormat="1" ht="16.5" x14ac:dyDescent="0.25">
      <c r="A111" s="20" t="s">
        <v>24</v>
      </c>
      <c r="H111" s="21"/>
      <c r="I111" s="21"/>
      <c r="J111" s="21"/>
      <c r="K111" s="21"/>
      <c r="L111" s="21"/>
      <c r="M111" s="21"/>
    </row>
    <row r="112" spans="1:13" s="14" customFormat="1" ht="12" x14ac:dyDescent="0.2">
      <c r="H112" s="15"/>
      <c r="I112" s="15"/>
      <c r="J112" s="15"/>
      <c r="K112" s="15"/>
      <c r="L112" s="15"/>
      <c r="M112" s="15"/>
    </row>
    <row r="113" spans="1:13" s="13" customFormat="1" ht="15" x14ac:dyDescent="0.25">
      <c r="A113" s="10" t="s">
        <v>42</v>
      </c>
      <c r="B113" s="11" t="s">
        <v>17</v>
      </c>
      <c r="C113" s="10"/>
      <c r="D113" s="10"/>
      <c r="E113" s="10"/>
      <c r="F113" s="10"/>
      <c r="G113" s="11"/>
      <c r="H113" s="12">
        <f t="shared" ref="H113:M113" si="28">H5</f>
        <v>2025</v>
      </c>
      <c r="I113" s="12">
        <f t="shared" si="28"/>
        <v>2026</v>
      </c>
      <c r="J113" s="12">
        <f t="shared" si="28"/>
        <v>2027</v>
      </c>
      <c r="K113" s="12">
        <f t="shared" si="28"/>
        <v>2028</v>
      </c>
      <c r="L113" s="12">
        <f t="shared" si="28"/>
        <v>2029</v>
      </c>
      <c r="M113" s="12">
        <f t="shared" si="28"/>
        <v>2030</v>
      </c>
    </row>
    <row r="114" spans="1:13" s="17" customFormat="1" ht="12" x14ac:dyDescent="0.2">
      <c r="B114" s="22"/>
      <c r="C114" s="22"/>
      <c r="D114" s="22"/>
      <c r="E114" s="22"/>
      <c r="F114" s="22"/>
      <c r="G114" s="22"/>
      <c r="H114" s="23"/>
      <c r="I114" s="23"/>
      <c r="J114" s="23"/>
      <c r="K114" s="23"/>
      <c r="L114" s="23"/>
      <c r="M114" s="23"/>
    </row>
    <row r="115" spans="1:13" s="14" customFormat="1" ht="12" x14ac:dyDescent="0.2">
      <c r="B115" s="22" t="s">
        <v>78</v>
      </c>
      <c r="H115" s="15"/>
      <c r="I115" s="15"/>
      <c r="J115" s="15"/>
      <c r="K115" s="15"/>
      <c r="L115" s="15"/>
      <c r="M115" s="15"/>
    </row>
    <row r="116" spans="1:13" s="14" customFormat="1" ht="12" x14ac:dyDescent="0.2">
      <c r="B116" s="16" t="s">
        <v>4</v>
      </c>
      <c r="C116" s="16"/>
      <c r="D116" s="16"/>
      <c r="E116" s="16"/>
      <c r="F116" s="16"/>
      <c r="G116" s="16"/>
      <c r="H116" s="31">
        <f t="shared" ref="H116:M116" si="29">+H17</f>
        <v>681</v>
      </c>
      <c r="I116" s="31">
        <f t="shared" si="29"/>
        <v>677.5496999999998</v>
      </c>
      <c r="J116" s="31">
        <f t="shared" si="29"/>
        <v>674.11768658999972</v>
      </c>
      <c r="K116" s="31">
        <f t="shared" si="29"/>
        <v>670.7038628510727</v>
      </c>
      <c r="L116" s="31">
        <f t="shared" si="29"/>
        <v>664.1686834499917</v>
      </c>
      <c r="M116" s="31">
        <f t="shared" si="29"/>
        <v>657.70016287880185</v>
      </c>
    </row>
    <row r="117" spans="1:13" s="14" customFormat="1" ht="12" x14ac:dyDescent="0.2">
      <c r="B117" s="16" t="s">
        <v>13</v>
      </c>
      <c r="C117" s="16"/>
      <c r="D117" s="16"/>
      <c r="E117" s="16"/>
      <c r="F117" s="16"/>
      <c r="G117" s="16"/>
      <c r="H117" s="31">
        <f t="shared" ref="H117:M117" si="30">+H34</f>
        <v>-557</v>
      </c>
      <c r="I117" s="31">
        <f t="shared" si="30"/>
        <v>-570.5</v>
      </c>
      <c r="J117" s="31">
        <f t="shared" si="30"/>
        <v>-586</v>
      </c>
      <c r="K117" s="31">
        <f t="shared" si="30"/>
        <v>-561</v>
      </c>
      <c r="L117" s="31">
        <f t="shared" si="30"/>
        <v>-560</v>
      </c>
      <c r="M117" s="31">
        <f t="shared" si="30"/>
        <v>-570</v>
      </c>
    </row>
    <row r="118" spans="1:13" s="14" customFormat="1" ht="12" x14ac:dyDescent="0.2">
      <c r="H118" s="36"/>
      <c r="I118" s="36"/>
      <c r="J118" s="36"/>
      <c r="K118" s="36"/>
      <c r="L118" s="36"/>
      <c r="M118" s="36"/>
    </row>
    <row r="119" spans="1:13" s="14" customFormat="1" ht="12" x14ac:dyDescent="0.2">
      <c r="B119" s="25" t="s">
        <v>128</v>
      </c>
      <c r="C119" s="25"/>
      <c r="D119" s="25"/>
      <c r="E119" s="25"/>
      <c r="F119" s="25"/>
      <c r="G119" s="25"/>
      <c r="H119" s="37">
        <f>SUM(H116:H118)</f>
        <v>124</v>
      </c>
      <c r="I119" s="37">
        <f t="shared" ref="I119:M119" si="31">SUM(I116:I118)</f>
        <v>107.0496999999998</v>
      </c>
      <c r="J119" s="37">
        <f t="shared" si="31"/>
        <v>88.117686589999721</v>
      </c>
      <c r="K119" s="37">
        <f t="shared" si="31"/>
        <v>109.7038628510727</v>
      </c>
      <c r="L119" s="37">
        <f t="shared" si="31"/>
        <v>104.1686834499917</v>
      </c>
      <c r="M119" s="37">
        <f t="shared" si="31"/>
        <v>87.700162878801848</v>
      </c>
    </row>
    <row r="120" spans="1:13" s="14" customFormat="1" ht="12" x14ac:dyDescent="0.2">
      <c r="H120" s="36"/>
      <c r="I120" s="36"/>
      <c r="J120" s="36"/>
      <c r="K120" s="36"/>
      <c r="L120" s="36"/>
      <c r="M120" s="36"/>
    </row>
    <row r="121" spans="1:13" s="14" customFormat="1" ht="12" x14ac:dyDescent="0.2">
      <c r="B121" s="16" t="s">
        <v>12</v>
      </c>
      <c r="C121" s="16"/>
      <c r="D121" s="16"/>
      <c r="E121" s="16"/>
      <c r="F121" s="16"/>
      <c r="G121" s="16"/>
      <c r="H121" s="31">
        <f>H91</f>
        <v>-40</v>
      </c>
      <c r="I121" s="31">
        <f t="shared" ref="I121:M121" si="32">I91</f>
        <v>-5.04</v>
      </c>
      <c r="J121" s="31">
        <f t="shared" si="32"/>
        <v>-2.559612000000008</v>
      </c>
      <c r="K121" s="31">
        <f t="shared" si="32"/>
        <v>-38.73728901640002</v>
      </c>
      <c r="L121" s="31">
        <f t="shared" si="32"/>
        <v>-53.498626063013106</v>
      </c>
      <c r="M121" s="31">
        <f t="shared" si="32"/>
        <v>-29.471823767533966</v>
      </c>
    </row>
    <row r="122" spans="1:13" s="14" customFormat="1" ht="12" x14ac:dyDescent="0.2">
      <c r="H122" s="36"/>
      <c r="I122" s="36"/>
      <c r="J122" s="36"/>
      <c r="K122" s="36"/>
      <c r="L122" s="36"/>
      <c r="M122" s="36"/>
    </row>
    <row r="123" spans="1:13" s="14" customFormat="1" ht="12" x14ac:dyDescent="0.2">
      <c r="B123" s="25" t="s">
        <v>127</v>
      </c>
      <c r="C123" s="25"/>
      <c r="D123" s="25"/>
      <c r="E123" s="25"/>
      <c r="F123" s="25"/>
      <c r="G123" s="25"/>
      <c r="H123" s="37">
        <f>+H119-H121</f>
        <v>164</v>
      </c>
      <c r="I123" s="37">
        <f t="shared" ref="I123:M123" si="33">+I119-I121</f>
        <v>112.08969999999981</v>
      </c>
      <c r="J123" s="37">
        <f t="shared" si="33"/>
        <v>90.677298589999722</v>
      </c>
      <c r="K123" s="37">
        <f t="shared" si="33"/>
        <v>148.44115186747271</v>
      </c>
      <c r="L123" s="37">
        <f t="shared" si="33"/>
        <v>157.6673095130048</v>
      </c>
      <c r="M123" s="37">
        <f t="shared" si="33"/>
        <v>117.17198664633581</v>
      </c>
    </row>
    <row r="124" spans="1:13" s="14" customFormat="1" ht="12" x14ac:dyDescent="0.2">
      <c r="B124" s="16"/>
      <c r="C124" s="16"/>
      <c r="D124" s="16"/>
      <c r="E124" s="16"/>
      <c r="F124" s="16"/>
      <c r="G124" s="16"/>
      <c r="H124" s="38"/>
      <c r="I124" s="38"/>
      <c r="J124" s="38"/>
      <c r="K124" s="38"/>
      <c r="L124" s="38"/>
      <c r="M124" s="38"/>
    </row>
    <row r="125" spans="1:13" s="14" customFormat="1" ht="12" x14ac:dyDescent="0.2">
      <c r="B125" s="16" t="s">
        <v>14</v>
      </c>
      <c r="C125" s="16"/>
      <c r="D125" s="16"/>
      <c r="E125" s="16"/>
      <c r="F125" s="16"/>
      <c r="G125" s="16"/>
      <c r="H125" s="30">
        <f>-H65</f>
        <v>-50</v>
      </c>
      <c r="I125" s="30">
        <f t="shared" ref="I125:M125" si="34">-I65</f>
        <v>-50</v>
      </c>
      <c r="J125" s="30">
        <f t="shared" si="34"/>
        <v>-50</v>
      </c>
      <c r="K125" s="30">
        <f t="shared" si="34"/>
        <v>-175</v>
      </c>
      <c r="L125" s="30">
        <f t="shared" si="34"/>
        <v>-175</v>
      </c>
      <c r="M125" s="30">
        <f t="shared" si="34"/>
        <v>-175</v>
      </c>
    </row>
    <row r="126" spans="1:13" s="14" customFormat="1" ht="12" x14ac:dyDescent="0.2">
      <c r="B126" s="16" t="s">
        <v>23</v>
      </c>
      <c r="C126" s="16"/>
      <c r="D126" s="16"/>
      <c r="E126" s="16"/>
      <c r="F126" s="16"/>
      <c r="G126" s="16"/>
      <c r="H126" s="32">
        <f t="shared" ref="H126:M126" si="35">-H66+-H80+-H81</f>
        <v>-15</v>
      </c>
      <c r="I126" s="32">
        <f t="shared" si="35"/>
        <v>-15</v>
      </c>
      <c r="J126" s="32">
        <f t="shared" si="35"/>
        <v>-10</v>
      </c>
      <c r="K126" s="32">
        <f t="shared" si="35"/>
        <v>-10</v>
      </c>
      <c r="L126" s="32">
        <f t="shared" si="35"/>
        <v>0</v>
      </c>
      <c r="M126" s="32">
        <f t="shared" si="35"/>
        <v>0</v>
      </c>
    </row>
    <row r="127" spans="1:13" s="14" customFormat="1" ht="12" x14ac:dyDescent="0.2">
      <c r="H127" s="33"/>
      <c r="I127" s="33"/>
      <c r="J127" s="33"/>
      <c r="K127" s="33"/>
      <c r="L127" s="33"/>
      <c r="M127" s="33"/>
    </row>
    <row r="128" spans="1:13" s="17" customFormat="1" ht="12" x14ac:dyDescent="0.2">
      <c r="B128" s="18" t="s">
        <v>19</v>
      </c>
      <c r="C128" s="18"/>
      <c r="D128" s="18"/>
      <c r="E128" s="18"/>
      <c r="F128" s="18"/>
      <c r="G128" s="18"/>
      <c r="H128" s="34">
        <f>SUM(H123:H127)</f>
        <v>99</v>
      </c>
      <c r="I128" s="34">
        <f t="shared" ref="I128:M128" si="36">SUM(I123:I127)</f>
        <v>47.089699999999809</v>
      </c>
      <c r="J128" s="34">
        <f t="shared" si="36"/>
        <v>30.677298589999722</v>
      </c>
      <c r="K128" s="34">
        <f t="shared" si="36"/>
        <v>-36.558848132527288</v>
      </c>
      <c r="L128" s="34">
        <f t="shared" si="36"/>
        <v>-17.332690486995205</v>
      </c>
      <c r="M128" s="34">
        <f t="shared" si="36"/>
        <v>-57.82801335366419</v>
      </c>
    </row>
    <row r="129" spans="1:13" s="14" customFormat="1" ht="12" x14ac:dyDescent="0.2">
      <c r="H129" s="15"/>
      <c r="I129" s="15"/>
      <c r="J129" s="15"/>
      <c r="K129" s="15"/>
      <c r="L129" s="15"/>
      <c r="M129" s="15"/>
    </row>
    <row r="130" spans="1:13" s="14" customFormat="1" ht="12" x14ac:dyDescent="0.2">
      <c r="H130" s="15"/>
      <c r="I130" s="15"/>
      <c r="J130" s="15"/>
      <c r="K130" s="15"/>
      <c r="L130" s="15"/>
      <c r="M130" s="15"/>
    </row>
    <row r="131" spans="1:13" s="14" customFormat="1" ht="12" x14ac:dyDescent="0.2">
      <c r="H131" s="15"/>
      <c r="I131" s="15"/>
      <c r="J131" s="15"/>
      <c r="K131" s="15"/>
      <c r="L131" s="15"/>
      <c r="M131" s="15"/>
    </row>
    <row r="132" spans="1:13" s="13" customFormat="1" ht="15" x14ac:dyDescent="0.25">
      <c r="A132" s="10" t="s">
        <v>118</v>
      </c>
      <c r="B132" s="11" t="s">
        <v>119</v>
      </c>
      <c r="C132" s="10"/>
      <c r="D132" s="10"/>
      <c r="E132" s="10"/>
      <c r="F132" s="10"/>
      <c r="G132" s="11"/>
      <c r="H132" s="12">
        <f>H5</f>
        <v>2025</v>
      </c>
      <c r="I132" s="12">
        <f>H132+1</f>
        <v>2026</v>
      </c>
      <c r="J132" s="12">
        <f t="shared" ref="J132:M132" si="37">I132+1</f>
        <v>2027</v>
      </c>
      <c r="K132" s="12">
        <f t="shared" si="37"/>
        <v>2028</v>
      </c>
      <c r="L132" s="12">
        <f t="shared" si="37"/>
        <v>2029</v>
      </c>
      <c r="M132" s="12">
        <f t="shared" si="37"/>
        <v>2030</v>
      </c>
    </row>
    <row r="133" spans="1:13" s="14" customFormat="1" ht="12" x14ac:dyDescent="0.2">
      <c r="H133" s="15"/>
      <c r="I133" s="15"/>
      <c r="J133" s="15"/>
      <c r="K133" s="15"/>
      <c r="L133" s="15"/>
      <c r="M133" s="15"/>
    </row>
    <row r="134" spans="1:13" x14ac:dyDescent="0.2">
      <c r="B134" s="70" t="s">
        <v>120</v>
      </c>
    </row>
    <row r="135" spans="1:13" x14ac:dyDescent="0.2">
      <c r="B135" s="71" t="s">
        <v>121</v>
      </c>
      <c r="C135" s="72"/>
      <c r="D135" s="72"/>
      <c r="E135" s="72"/>
      <c r="F135" s="72"/>
      <c r="G135" s="73"/>
      <c r="H135" s="57">
        <f t="shared" ref="H135:M135" si="38">(-H91*100)/(H11+H13)</f>
        <v>6.1443932411674345</v>
      </c>
      <c r="I135" s="57">
        <f t="shared" si="38"/>
        <v>0.77831863716406657</v>
      </c>
      <c r="J135" s="57">
        <f t="shared" si="38"/>
        <v>0.39738266054310006</v>
      </c>
      <c r="K135" s="57">
        <f t="shared" si="38"/>
        <v>6.0460520472005079</v>
      </c>
      <c r="L135" s="57">
        <f t="shared" si="38"/>
        <v>8.4360245876492925</v>
      </c>
      <c r="M135" s="57">
        <f t="shared" si="38"/>
        <v>4.695207283740098</v>
      </c>
    </row>
    <row r="136" spans="1:13" x14ac:dyDescent="0.2">
      <c r="B136" s="71" t="s">
        <v>122</v>
      </c>
      <c r="C136" s="72"/>
      <c r="D136" s="72"/>
      <c r="E136" s="72"/>
      <c r="F136" s="72"/>
      <c r="G136" s="73"/>
      <c r="H136" s="57">
        <f t="shared" ref="H136:M136" si="39">((-H121+H123)*100)/(H11+H13)</f>
        <v>31.336405529953918</v>
      </c>
      <c r="I136" s="57">
        <f t="shared" si="39"/>
        <v>18.088140570522981</v>
      </c>
      <c r="J136" s="57">
        <f t="shared" si="39"/>
        <v>14.475135915550137</v>
      </c>
      <c r="K136" s="57">
        <f t="shared" si="39"/>
        <v>29.214501696766121</v>
      </c>
      <c r="L136" s="57">
        <f t="shared" si="39"/>
        <v>33.298070542877838</v>
      </c>
      <c r="M136" s="57">
        <f t="shared" si="39"/>
        <v>23.362079394933051</v>
      </c>
    </row>
    <row r="137" spans="1:13" x14ac:dyDescent="0.2">
      <c r="B137" s="71" t="s">
        <v>123</v>
      </c>
      <c r="C137" s="72"/>
      <c r="D137" s="72"/>
      <c r="E137" s="72"/>
      <c r="F137" s="72"/>
      <c r="G137" s="73"/>
      <c r="H137" s="57">
        <f t="shared" ref="H137:M137" si="40">(H123*100)/(H11+H13)</f>
        <v>25.192012288786483</v>
      </c>
      <c r="I137" s="57">
        <f t="shared" si="40"/>
        <v>17.309821933358915</v>
      </c>
      <c r="J137" s="57">
        <f t="shared" si="40"/>
        <v>14.077753255007039</v>
      </c>
      <c r="K137" s="57">
        <f t="shared" si="40"/>
        <v>23.168449649565616</v>
      </c>
      <c r="L137" s="57">
        <f t="shared" si="40"/>
        <v>24.862045955228549</v>
      </c>
      <c r="M137" s="57">
        <f t="shared" si="40"/>
        <v>18.666872111192955</v>
      </c>
    </row>
    <row r="138" spans="1:13" x14ac:dyDescent="0.2">
      <c r="B138" s="71" t="s">
        <v>124</v>
      </c>
      <c r="C138" s="72"/>
      <c r="D138" s="72"/>
      <c r="E138" s="72"/>
      <c r="F138" s="72"/>
      <c r="G138" s="73"/>
      <c r="H138" s="57">
        <f t="shared" ref="H138:M138" si="41">H101*1000/H7</f>
        <v>66.315789473684205</v>
      </c>
      <c r="I138" s="57">
        <f t="shared" si="41"/>
        <v>34.366433941997961</v>
      </c>
      <c r="J138" s="57">
        <f t="shared" si="41"/>
        <v>530.7175877430459</v>
      </c>
      <c r="K138" s="57">
        <f t="shared" si="41"/>
        <v>747.91253038997786</v>
      </c>
      <c r="L138" s="57">
        <f t="shared" si="41"/>
        <v>420.42556503248466</v>
      </c>
      <c r="M138" s="57">
        <f t="shared" si="41"/>
        <v>424.2146561933921</v>
      </c>
    </row>
    <row r="139" spans="1:13" x14ac:dyDescent="0.2">
      <c r="B139" s="71" t="s">
        <v>125</v>
      </c>
      <c r="C139" s="72"/>
      <c r="D139" s="72"/>
      <c r="E139" s="72"/>
      <c r="F139" s="72"/>
      <c r="G139" s="73"/>
      <c r="H139" s="57">
        <f t="shared" ref="H139:M139" si="42">H101/H123</f>
        <v>0.76829268292682928</v>
      </c>
      <c r="I139" s="57">
        <f t="shared" si="42"/>
        <v>0.57088474676977741</v>
      </c>
      <c r="J139" s="57">
        <f t="shared" si="42"/>
        <v>10.679985403941039</v>
      </c>
      <c r="K139" s="57">
        <f t="shared" si="42"/>
        <v>9.0100732495622786</v>
      </c>
      <c r="L139" s="57">
        <f t="shared" si="42"/>
        <v>4.673103108463815</v>
      </c>
      <c r="M139" s="57">
        <f t="shared" si="42"/>
        <v>6.2179303767899787</v>
      </c>
    </row>
    <row r="140" spans="1:13" x14ac:dyDescent="0.2">
      <c r="B140" s="71" t="s">
        <v>126</v>
      </c>
      <c r="C140" s="72"/>
      <c r="D140" s="72"/>
      <c r="E140" s="72"/>
      <c r="F140" s="72"/>
      <c r="G140" s="73"/>
      <c r="H140" s="57">
        <f t="shared" ref="H140:M140" si="43">H101/(H119*10)*100</f>
        <v>10.161290322580644</v>
      </c>
      <c r="I140" s="57">
        <f t="shared" si="43"/>
        <v>5.977625345984185</v>
      </c>
      <c r="J140" s="57">
        <f t="shared" si="43"/>
        <v>109.90213916032445</v>
      </c>
      <c r="K140" s="57">
        <f t="shared" si="43"/>
        <v>121.91600339461061</v>
      </c>
      <c r="L140" s="57">
        <f t="shared" si="43"/>
        <v>70.731007610561079</v>
      </c>
      <c r="M140" s="57">
        <f t="shared" si="43"/>
        <v>83.074789277635929</v>
      </c>
    </row>
    <row r="142" spans="1:13" x14ac:dyDescent="0.2">
      <c r="B142" s="70" t="s">
        <v>129</v>
      </c>
      <c r="C142" s="69"/>
      <c r="D142" s="74" t="s">
        <v>130</v>
      </c>
    </row>
    <row r="143" spans="1:13" x14ac:dyDescent="0.2">
      <c r="C143" s="67"/>
      <c r="D143" s="74" t="s">
        <v>131</v>
      </c>
    </row>
    <row r="144" spans="1:13" x14ac:dyDescent="0.2">
      <c r="C144" s="66"/>
      <c r="D144" s="74" t="s">
        <v>132</v>
      </c>
    </row>
    <row r="145" spans="3:4" x14ac:dyDescent="0.2">
      <c r="C145" s="68"/>
      <c r="D145" s="74" t="s">
        <v>133</v>
      </c>
    </row>
  </sheetData>
  <phoneticPr fontId="0" type="noConversion"/>
  <conditionalFormatting sqref="H135:M135">
    <cfRule type="cellIs" dxfId="23" priority="21" operator="greaterThan">
      <formula>13</formula>
    </cfRule>
    <cfRule type="cellIs" dxfId="22" priority="22" operator="between">
      <formula>10</formula>
      <formula>12.9999</formula>
    </cfRule>
    <cfRule type="cellIs" dxfId="21" priority="23" operator="between">
      <formula>5</formula>
      <formula>9.9999</formula>
    </cfRule>
    <cfRule type="cellIs" dxfId="20" priority="24" operator="lessThan">
      <formula>5</formula>
    </cfRule>
  </conditionalFormatting>
  <conditionalFormatting sqref="H136:M136">
    <cfRule type="cellIs" dxfId="19" priority="17" operator="lessThan">
      <formula>18</formula>
    </cfRule>
    <cfRule type="cellIs" dxfId="18" priority="18" operator="between">
      <formula>18</formula>
      <formula>24.999</formula>
    </cfRule>
    <cfRule type="cellIs" dxfId="17" priority="19" operator="between">
      <formula>25</formula>
      <formula>30</formula>
    </cfRule>
    <cfRule type="cellIs" dxfId="16" priority="20" operator="greaterThan">
      <formula>30</formula>
    </cfRule>
  </conditionalFormatting>
  <conditionalFormatting sqref="H137:M137">
    <cfRule type="cellIs" dxfId="15" priority="13" operator="lessThan">
      <formula>10</formula>
    </cfRule>
    <cfRule type="cellIs" dxfId="14" priority="14" operator="between">
      <formula>10</formula>
      <formula>14.999</formula>
    </cfRule>
    <cfRule type="cellIs" dxfId="13" priority="15" operator="between">
      <formula>15</formula>
      <formula>19</formula>
    </cfRule>
    <cfRule type="cellIs" dxfId="12" priority="16" operator="greaterThan">
      <formula>19</formula>
    </cfRule>
  </conditionalFormatting>
  <conditionalFormatting sqref="H138:M138">
    <cfRule type="cellIs" dxfId="11" priority="9" operator="greaterThan">
      <formula>5000</formula>
    </cfRule>
    <cfRule type="cellIs" dxfId="10" priority="10" operator="between">
      <formula>3001</formula>
      <formula>5000</formula>
    </cfRule>
    <cfRule type="cellIs" dxfId="9" priority="11" operator="between">
      <formula>2000</formula>
      <formula>3000</formula>
    </cfRule>
    <cfRule type="cellIs" dxfId="8" priority="12" operator="lessThan">
      <formula>2000</formula>
    </cfRule>
  </conditionalFormatting>
  <conditionalFormatting sqref="H139:M139">
    <cfRule type="cellIs" dxfId="7" priority="5" operator="greaterThan">
      <formula>18</formula>
    </cfRule>
    <cfRule type="cellIs" dxfId="6" priority="6" operator="between">
      <formula>12.001</formula>
      <formula>18</formula>
    </cfRule>
    <cfRule type="cellIs" dxfId="5" priority="7" operator="between">
      <formula>8.001</formula>
      <formula>12</formula>
    </cfRule>
    <cfRule type="cellIs" dxfId="4" priority="8" operator="lessThanOrEqual">
      <formula>8</formula>
    </cfRule>
  </conditionalFormatting>
  <conditionalFormatting sqref="H140:M140">
    <cfRule type="cellIs" dxfId="3" priority="1" operator="between">
      <formula>60.001</formula>
      <formula>85</formula>
    </cfRule>
    <cfRule type="cellIs" dxfId="2" priority="2" operator="greaterThan">
      <formula>85</formula>
    </cfRule>
    <cfRule type="cellIs" dxfId="1" priority="3" operator="between">
      <formula>25.001</formula>
      <formula>60</formula>
    </cfRule>
    <cfRule type="cellIs" dxfId="0" priority="4" operator="lessThanOrEqual">
      <formula>25</formula>
    </cfRule>
  </conditionalFormatting>
  <dataValidations disablePrompts="1" count="1">
    <dataValidation errorStyle="warning" allowBlank="1" showInputMessage="1" showErrorMessage="1" errorTitle="ungültiger Wert" error="bitte wählen Sie einen Wert aus der Liste" sqref="C40:C47" xr:uid="{F6C27194-FB59-486D-BBF6-1E19EA7631E9}"/>
  </dataValidations>
  <pageMargins left="0.70866141732283472" right="0.51181102362204722" top="0.74803149606299213" bottom="1.1811023622047245" header="0.31496062992125984" footer="0.31496062992125984"/>
  <pageSetup paperSize="9" orientation="landscape" r:id="rId1"/>
  <headerFooter alignWithMargins="0">
    <oddHeader>&amp;L&amp;G</oddHeader>
    <oddFooter xml:space="preserve">&amp;L&amp;8Finanzplan / Zuletzt aktualisiert am 22.05.2024
&amp;"Arial,Fett"Römisch-Katholische Kirche im Aargau / Landeskirche / www.kathaargau.ch&amp;"Arial,Standard"
Feerstrasse 8 / Postfach / 5001 Aarau / 062 832 42 72 / landeskirche@kathaargau.ch&amp;R&amp;8&amp;P      </oddFooter>
  </headerFooter>
  <rowBreaks count="1" manualBreakCount="1">
    <brk id="34" max="16383" man="1"/>
  </rowBreak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errorStyle="warning" allowBlank="1" showInputMessage="1" showErrorMessage="1" errorTitle="ungültiger Wert" error="bitte wählen Sie einen Wert aus der Liste" xr:uid="{A72EE034-CB3D-4F32-B273-29CE71B05DD0}">
          <x14:formula1>
            <xm:f>'Drop Down'!$D$2:$D$5</xm:f>
          </x14:formula1>
          <xm:sqref>E40:E47</xm:sqref>
        </x14:dataValidation>
        <x14:dataValidation type="list" allowBlank="1" showInputMessage="1" showErrorMessage="1" xr:uid="{9A8A81CF-6309-4AA2-B0B4-BC3E3B3A348A}">
          <x14:formula1>
            <xm:f>'Drop Down'!$D$2:$D$5</xm:f>
          </x14:formula1>
          <xm:sqref>E50:E51</xm:sqref>
        </x14:dataValidation>
        <x14:dataValidation type="list" errorStyle="warning" allowBlank="1" showInputMessage="1" showErrorMessage="1" errorTitle="ungültiger Wert" error="bitte wählen Sie einen Wert aus der Liste" xr:uid="{BDD8F2DC-7A1E-4A85-93BC-681C5033F9FE}">
          <x14:formula1>
            <xm:f>'Drop Down'!$A$2:$A$10</xm:f>
          </x14:formula1>
          <xm:sqref>D40:D51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6647F-13AD-4BF8-84BE-D7440BDB81B9}">
  <dimension ref="A1:E9"/>
  <sheetViews>
    <sheetView workbookViewId="0">
      <selection activeCell="E4" sqref="E4"/>
    </sheetView>
  </sheetViews>
  <sheetFormatPr baseColWidth="10" defaultRowHeight="12.75" x14ac:dyDescent="0.2"/>
  <cols>
    <col min="1" max="1" width="31" bestFit="1" customWidth="1"/>
    <col min="2" max="2" width="16.140625" style="42" bestFit="1" customWidth="1"/>
    <col min="3" max="3" width="14.5703125" bestFit="1" customWidth="1"/>
    <col min="4" max="4" width="16.7109375" bestFit="1" customWidth="1"/>
    <col min="5" max="5" width="23.5703125" bestFit="1" customWidth="1"/>
  </cols>
  <sheetData>
    <row r="1" spans="1:5" s="40" customFormat="1" x14ac:dyDescent="0.2">
      <c r="A1" s="40" t="s">
        <v>53</v>
      </c>
      <c r="B1" s="41" t="s">
        <v>52</v>
      </c>
      <c r="C1" s="40" t="s">
        <v>54</v>
      </c>
      <c r="D1" s="40" t="s">
        <v>69</v>
      </c>
      <c r="E1" s="40" t="s">
        <v>69</v>
      </c>
    </row>
    <row r="2" spans="1:5" x14ac:dyDescent="0.2">
      <c r="A2" s="39" t="s">
        <v>55</v>
      </c>
      <c r="B2" s="42">
        <v>1</v>
      </c>
      <c r="C2">
        <v>30</v>
      </c>
      <c r="D2" s="39" t="s">
        <v>70</v>
      </c>
      <c r="E2" s="39" t="s">
        <v>98</v>
      </c>
    </row>
    <row r="3" spans="1:5" x14ac:dyDescent="0.2">
      <c r="A3" s="39" t="s">
        <v>80</v>
      </c>
      <c r="B3" s="42">
        <v>1</v>
      </c>
      <c r="C3">
        <v>30</v>
      </c>
      <c r="D3" s="39" t="s">
        <v>71</v>
      </c>
      <c r="E3" s="39" t="s">
        <v>99</v>
      </c>
    </row>
    <row r="4" spans="1:5" x14ac:dyDescent="0.2">
      <c r="A4" s="39" t="s">
        <v>56</v>
      </c>
      <c r="B4" s="42">
        <v>2</v>
      </c>
      <c r="C4">
        <v>20</v>
      </c>
      <c r="D4" s="39"/>
    </row>
    <row r="5" spans="1:5" x14ac:dyDescent="0.2">
      <c r="A5" s="39" t="s">
        <v>57</v>
      </c>
      <c r="B5" s="42">
        <v>3</v>
      </c>
      <c r="C5">
        <v>10</v>
      </c>
    </row>
    <row r="6" spans="1:5" x14ac:dyDescent="0.2">
      <c r="A6" s="39" t="s">
        <v>59</v>
      </c>
      <c r="B6" s="42">
        <v>4</v>
      </c>
      <c r="C6">
        <v>5</v>
      </c>
    </row>
    <row r="7" spans="1:5" x14ac:dyDescent="0.2">
      <c r="A7" s="39" t="s">
        <v>60</v>
      </c>
      <c r="B7" s="42">
        <v>4</v>
      </c>
      <c r="C7">
        <v>3</v>
      </c>
    </row>
    <row r="8" spans="1:5" x14ac:dyDescent="0.2">
      <c r="A8" s="39" t="s">
        <v>93</v>
      </c>
      <c r="B8" s="42">
        <v>4</v>
      </c>
    </row>
    <row r="9" spans="1:5" x14ac:dyDescent="0.2">
      <c r="A9" s="39" t="s">
        <v>58</v>
      </c>
      <c r="B9" s="42">
        <v>5</v>
      </c>
      <c r="C9" s="49">
        <v>0.1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19E9C-16AE-4EA4-A9FD-D31FFCE82574}">
  <dimension ref="A1:CO377"/>
  <sheetViews>
    <sheetView workbookViewId="0">
      <pane xSplit="2" ySplit="4" topLeftCell="J5" activePane="bottomRight" state="frozen"/>
      <selection activeCell="E4" sqref="E4"/>
      <selection pane="topRight" activeCell="E4" sqref="E4"/>
      <selection pane="bottomLeft" activeCell="E4" sqref="E4"/>
      <selection pane="bottomRight" activeCell="E4" sqref="E4"/>
    </sheetView>
  </sheetViews>
  <sheetFormatPr baseColWidth="10" defaultRowHeight="12.75" outlineLevelCol="1" x14ac:dyDescent="0.2"/>
  <cols>
    <col min="1" max="1" width="35.7109375" bestFit="1" customWidth="1"/>
    <col min="2" max="2" width="30.140625" style="62" bestFit="1" customWidth="1"/>
    <col min="3" max="9" width="11.42578125" hidden="1" customWidth="1" outlineLevel="1"/>
    <col min="10" max="10" width="2.28515625" customWidth="1" collapsed="1"/>
    <col min="11" max="20" width="11.42578125" hidden="1" customWidth="1" outlineLevel="1"/>
    <col min="21" max="21" width="2.28515625" customWidth="1" collapsed="1"/>
    <col min="22" max="31" width="11.42578125" outlineLevel="1"/>
    <col min="32" max="32" width="2.28515625" customWidth="1"/>
    <col min="33" max="42" width="0" hidden="1" customWidth="1" outlineLevel="1"/>
    <col min="43" max="43" width="2.28515625" customWidth="1" collapsed="1"/>
    <col min="44" max="53" width="0" hidden="1" customWidth="1" outlineLevel="1"/>
    <col min="54" max="54" width="2.28515625" customWidth="1" collapsed="1"/>
  </cols>
  <sheetData>
    <row r="1" spans="1:93" s="40" customFormat="1" x14ac:dyDescent="0.2">
      <c r="A1" s="40" t="s">
        <v>112</v>
      </c>
      <c r="B1" s="41"/>
    </row>
    <row r="4" spans="1:93" s="40" customFormat="1" ht="39.75" customHeight="1" x14ac:dyDescent="0.2">
      <c r="A4" s="58" t="s">
        <v>81</v>
      </c>
      <c r="B4" s="61" t="s">
        <v>94</v>
      </c>
      <c r="C4" s="58" t="s">
        <v>67</v>
      </c>
      <c r="D4" s="58">
        <v>2005</v>
      </c>
      <c r="E4" s="58">
        <v>2006</v>
      </c>
      <c r="F4" s="58">
        <v>2007</v>
      </c>
      <c r="G4" s="58">
        <v>2008</v>
      </c>
      <c r="H4" s="58">
        <v>2009</v>
      </c>
      <c r="I4" s="58">
        <v>2010</v>
      </c>
      <c r="J4" s="58"/>
      <c r="K4" s="58">
        <v>2011</v>
      </c>
      <c r="L4" s="58">
        <v>2012</v>
      </c>
      <c r="M4" s="58">
        <v>2013</v>
      </c>
      <c r="N4" s="58">
        <v>2014</v>
      </c>
      <c r="O4" s="58">
        <v>2015</v>
      </c>
      <c r="P4" s="58">
        <v>2016</v>
      </c>
      <c r="Q4" s="58">
        <v>2017</v>
      </c>
      <c r="R4" s="58">
        <v>2018</v>
      </c>
      <c r="S4" s="58">
        <v>2019</v>
      </c>
      <c r="T4" s="58">
        <v>2020</v>
      </c>
      <c r="U4" s="58"/>
      <c r="V4" s="58">
        <v>2021</v>
      </c>
      <c r="W4" s="58">
        <v>2022</v>
      </c>
      <c r="X4" s="58">
        <v>2023</v>
      </c>
      <c r="Y4" s="58">
        <v>2024</v>
      </c>
      <c r="Z4" s="58">
        <v>2025</v>
      </c>
      <c r="AA4" s="58">
        <v>2026</v>
      </c>
      <c r="AB4" s="58">
        <v>2027</v>
      </c>
      <c r="AC4" s="58">
        <v>2028</v>
      </c>
      <c r="AD4" s="58">
        <v>2029</v>
      </c>
      <c r="AE4" s="58">
        <v>2030</v>
      </c>
      <c r="AF4" s="58"/>
      <c r="AG4" s="58">
        <v>2031</v>
      </c>
      <c r="AH4" s="58">
        <v>2032</v>
      </c>
      <c r="AI4" s="58">
        <v>2033</v>
      </c>
      <c r="AJ4" s="58">
        <v>2034</v>
      </c>
      <c r="AK4" s="58">
        <v>2035</v>
      </c>
      <c r="AL4" s="58">
        <v>2036</v>
      </c>
      <c r="AM4" s="58">
        <v>2037</v>
      </c>
      <c r="AN4" s="58">
        <v>2038</v>
      </c>
      <c r="AO4" s="58">
        <v>2039</v>
      </c>
      <c r="AP4" s="58">
        <v>2040</v>
      </c>
      <c r="AQ4" s="58"/>
      <c r="AR4" s="58">
        <v>2041</v>
      </c>
      <c r="AS4" s="58">
        <v>2042</v>
      </c>
      <c r="AT4" s="58">
        <v>2043</v>
      </c>
      <c r="AU4" s="58">
        <v>2044</v>
      </c>
      <c r="AV4" s="58">
        <v>2045</v>
      </c>
      <c r="AW4" s="58">
        <v>2046</v>
      </c>
      <c r="AX4" s="58">
        <v>2047</v>
      </c>
      <c r="AY4" s="58">
        <v>2048</v>
      </c>
      <c r="AZ4" s="58">
        <v>2049</v>
      </c>
      <c r="BA4" s="58">
        <v>2050</v>
      </c>
    </row>
    <row r="5" spans="1:93" x14ac:dyDescent="0.2">
      <c r="A5" s="39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</row>
    <row r="6" spans="1:93" x14ac:dyDescent="0.2">
      <c r="A6" s="59" t="s">
        <v>91</v>
      </c>
      <c r="B6" s="63" t="s">
        <v>98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</row>
    <row r="7" spans="1:93" x14ac:dyDescent="0.2">
      <c r="A7" s="39" t="s">
        <v>96</v>
      </c>
      <c r="C7" s="56">
        <f>C26+C43+C61+C79+C97+C115+C133</f>
        <v>1700000</v>
      </c>
      <c r="D7" s="56">
        <f t="shared" ref="D7:BA7" si="0">D26+D43+D61+D79+D97+D115+D133</f>
        <v>1700000</v>
      </c>
      <c r="E7" s="56">
        <f t="shared" si="0"/>
        <v>1700000</v>
      </c>
      <c r="F7" s="56">
        <f t="shared" si="0"/>
        <v>1700000</v>
      </c>
      <c r="G7" s="56">
        <f t="shared" si="0"/>
        <v>1700000</v>
      </c>
      <c r="H7" s="56">
        <f t="shared" si="0"/>
        <v>1700000</v>
      </c>
      <c r="I7" s="56">
        <f t="shared" si="0"/>
        <v>1700000</v>
      </c>
      <c r="J7" s="56"/>
      <c r="K7" s="56">
        <f t="shared" si="0"/>
        <v>1700000</v>
      </c>
      <c r="L7" s="56">
        <f t="shared" si="0"/>
        <v>1700000</v>
      </c>
      <c r="M7" s="56">
        <f t="shared" si="0"/>
        <v>1700000</v>
      </c>
      <c r="N7" s="56">
        <f t="shared" si="0"/>
        <v>1700000</v>
      </c>
      <c r="O7" s="56">
        <f t="shared" si="0"/>
        <v>2223000</v>
      </c>
      <c r="P7" s="56">
        <f t="shared" si="0"/>
        <v>2223000</v>
      </c>
      <c r="Q7" s="56">
        <f t="shared" si="0"/>
        <v>2223000</v>
      </c>
      <c r="R7" s="56">
        <f t="shared" si="0"/>
        <v>2223000</v>
      </c>
      <c r="S7" s="56">
        <f t="shared" si="0"/>
        <v>2223000</v>
      </c>
      <c r="T7" s="56">
        <f t="shared" si="0"/>
        <v>2223000</v>
      </c>
      <c r="U7" s="56"/>
      <c r="V7" s="56">
        <f t="shared" si="0"/>
        <v>2223000</v>
      </c>
      <c r="W7" s="56">
        <f t="shared" si="0"/>
        <v>2223000</v>
      </c>
      <c r="X7" s="56">
        <f t="shared" si="0"/>
        <v>2223000</v>
      </c>
      <c r="Y7" s="56">
        <f t="shared" si="0"/>
        <v>2223000</v>
      </c>
      <c r="Z7" s="56">
        <f t="shared" si="0"/>
        <v>2223000</v>
      </c>
      <c r="AA7" s="56">
        <f t="shared" si="0"/>
        <v>2223000</v>
      </c>
      <c r="AB7" s="56">
        <f t="shared" si="0"/>
        <v>2223000</v>
      </c>
      <c r="AC7" s="56">
        <f t="shared" si="0"/>
        <v>2223000</v>
      </c>
      <c r="AD7" s="56">
        <f t="shared" si="0"/>
        <v>2223000</v>
      </c>
      <c r="AE7" s="56">
        <f t="shared" si="0"/>
        <v>2223000</v>
      </c>
      <c r="AF7" s="56"/>
      <c r="AG7" s="56">
        <f t="shared" si="0"/>
        <v>2223000</v>
      </c>
      <c r="AH7" s="56">
        <f t="shared" si="0"/>
        <v>2223000</v>
      </c>
      <c r="AI7" s="56">
        <f t="shared" si="0"/>
        <v>2223000</v>
      </c>
      <c r="AJ7" s="56">
        <f t="shared" si="0"/>
        <v>2223000</v>
      </c>
      <c r="AK7" s="56">
        <f t="shared" si="0"/>
        <v>2223000</v>
      </c>
      <c r="AL7" s="56">
        <f t="shared" si="0"/>
        <v>2223000</v>
      </c>
      <c r="AM7" s="56">
        <f t="shared" si="0"/>
        <v>2223000</v>
      </c>
      <c r="AN7" s="56">
        <f t="shared" si="0"/>
        <v>2223000</v>
      </c>
      <c r="AO7" s="56">
        <f t="shared" si="0"/>
        <v>2223000</v>
      </c>
      <c r="AP7" s="56">
        <f t="shared" si="0"/>
        <v>2223000</v>
      </c>
      <c r="AQ7" s="56"/>
      <c r="AR7" s="56">
        <f t="shared" si="0"/>
        <v>2223000</v>
      </c>
      <c r="AS7" s="56">
        <f t="shared" si="0"/>
        <v>2223000</v>
      </c>
      <c r="AT7" s="56">
        <f t="shared" si="0"/>
        <v>2223000</v>
      </c>
      <c r="AU7" s="56">
        <f t="shared" si="0"/>
        <v>2223000</v>
      </c>
      <c r="AV7" s="56">
        <f t="shared" si="0"/>
        <v>2223000</v>
      </c>
      <c r="AW7" s="56">
        <f t="shared" si="0"/>
        <v>2223000</v>
      </c>
      <c r="AX7" s="56">
        <f t="shared" si="0"/>
        <v>2223000</v>
      </c>
      <c r="AY7" s="56">
        <f t="shared" si="0"/>
        <v>2223000</v>
      </c>
      <c r="AZ7" s="56">
        <f t="shared" si="0"/>
        <v>2223000</v>
      </c>
      <c r="BA7" s="56">
        <f t="shared" si="0"/>
        <v>2223000</v>
      </c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</row>
    <row r="8" spans="1:93" s="40" customFormat="1" x14ac:dyDescent="0.2">
      <c r="A8" s="40" t="s">
        <v>84</v>
      </c>
      <c r="B8" s="41"/>
      <c r="C8" s="55">
        <f>C27+C44+C62+C80+C98+C116+C134</f>
        <v>1700000</v>
      </c>
      <c r="D8" s="55">
        <f t="shared" ref="D8:BA8" si="1">D27+D44+D62+D80+D98+D116+D134</f>
        <v>1530000</v>
      </c>
      <c r="E8" s="55">
        <f t="shared" si="1"/>
        <v>1377000</v>
      </c>
      <c r="F8" s="55">
        <f t="shared" si="1"/>
        <v>1239300</v>
      </c>
      <c r="G8" s="55">
        <f t="shared" si="1"/>
        <v>1095370</v>
      </c>
      <c r="H8" s="55">
        <f t="shared" si="1"/>
        <v>935833</v>
      </c>
      <c r="I8" s="55">
        <f t="shared" si="1"/>
        <v>832249.7</v>
      </c>
      <c r="J8" s="55"/>
      <c r="K8" s="55">
        <f t="shared" si="1"/>
        <v>749024.73</v>
      </c>
      <c r="L8" s="55">
        <f t="shared" si="1"/>
        <v>674122.25699999998</v>
      </c>
      <c r="M8" s="55">
        <f t="shared" si="1"/>
        <v>586710.03129999992</v>
      </c>
      <c r="N8" s="55">
        <f t="shared" si="1"/>
        <v>528039.02816999995</v>
      </c>
      <c r="O8" s="55">
        <f t="shared" si="1"/>
        <v>978235.12535299989</v>
      </c>
      <c r="P8" s="55">
        <f t="shared" si="1"/>
        <v>780411.61281770002</v>
      </c>
      <c r="Q8" s="55">
        <f t="shared" si="1"/>
        <v>702370.45153592993</v>
      </c>
      <c r="R8" s="55">
        <f t="shared" si="1"/>
        <v>632133.40638233698</v>
      </c>
      <c r="S8" s="55">
        <f t="shared" si="1"/>
        <v>568920.06574410317</v>
      </c>
      <c r="T8" s="55">
        <f t="shared" si="1"/>
        <v>512028.05916969292</v>
      </c>
      <c r="U8" s="55"/>
      <c r="V8" s="55">
        <f t="shared" si="1"/>
        <v>460825.25325272366</v>
      </c>
      <c r="W8" s="55">
        <f t="shared" si="1"/>
        <v>414742.72792745131</v>
      </c>
      <c r="X8" s="55">
        <f t="shared" si="1"/>
        <v>331926.06126078463</v>
      </c>
      <c r="Y8" s="55">
        <f t="shared" si="1"/>
        <v>249109.39459411797</v>
      </c>
      <c r="Z8" s="55">
        <f t="shared" si="1"/>
        <v>166292.72792745128</v>
      </c>
      <c r="AA8" s="55">
        <f t="shared" si="1"/>
        <v>133476.06126078463</v>
      </c>
      <c r="AB8" s="55">
        <f t="shared" si="1"/>
        <v>100659.39459411796</v>
      </c>
      <c r="AC8" s="55">
        <f t="shared" si="1"/>
        <v>74509.394594117955</v>
      </c>
      <c r="AD8" s="55">
        <f t="shared" si="1"/>
        <v>48359.394594117963</v>
      </c>
      <c r="AE8" s="55">
        <f t="shared" si="1"/>
        <v>22209.394594117963</v>
      </c>
      <c r="AF8" s="55"/>
      <c r="AG8" s="55">
        <f t="shared" si="1"/>
        <v>-3940.6054058820391</v>
      </c>
      <c r="AH8" s="55">
        <f t="shared" si="1"/>
        <v>-30090.605405882037</v>
      </c>
      <c r="AI8" s="55">
        <f t="shared" si="1"/>
        <v>-30090.605405882037</v>
      </c>
      <c r="AJ8" s="55">
        <f t="shared" si="1"/>
        <v>-30090.605405882037</v>
      </c>
      <c r="AK8" s="55">
        <f t="shared" si="1"/>
        <v>-30090.605405882037</v>
      </c>
      <c r="AL8" s="55">
        <f t="shared" si="1"/>
        <v>-30090.605405882037</v>
      </c>
      <c r="AM8" s="55">
        <f t="shared" si="1"/>
        <v>-30090.605405882037</v>
      </c>
      <c r="AN8" s="55">
        <f t="shared" si="1"/>
        <v>-30090.605405882037</v>
      </c>
      <c r="AO8" s="55">
        <f t="shared" si="1"/>
        <v>-30090.605405882037</v>
      </c>
      <c r="AP8" s="55">
        <f t="shared" si="1"/>
        <v>-30090.605405882037</v>
      </c>
      <c r="AQ8" s="55"/>
      <c r="AR8" s="55">
        <f t="shared" si="1"/>
        <v>-30090.605405882037</v>
      </c>
      <c r="AS8" s="55">
        <f t="shared" si="1"/>
        <v>-30090.605405882037</v>
      </c>
      <c r="AT8" s="55">
        <f t="shared" si="1"/>
        <v>-30090.605405882037</v>
      </c>
      <c r="AU8" s="55">
        <f t="shared" si="1"/>
        <v>-30090.605405882037</v>
      </c>
      <c r="AV8" s="55">
        <f t="shared" si="1"/>
        <v>-30090.605405882037</v>
      </c>
      <c r="AW8" s="55">
        <f t="shared" si="1"/>
        <v>-30090.605405882037</v>
      </c>
      <c r="AX8" s="55">
        <f t="shared" si="1"/>
        <v>-30090.605405882037</v>
      </c>
      <c r="AY8" s="55">
        <f t="shared" si="1"/>
        <v>-30090.605405882037</v>
      </c>
      <c r="AZ8" s="55">
        <f t="shared" si="1"/>
        <v>-30090.605405882037</v>
      </c>
      <c r="BA8" s="55">
        <f t="shared" si="1"/>
        <v>-30090.605405882037</v>
      </c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</row>
    <row r="9" spans="1:93" x14ac:dyDescent="0.2">
      <c r="A9" s="39" t="s">
        <v>82</v>
      </c>
      <c r="C9" s="56">
        <f>C28+C45+C63+C81+C99+C117+C135</f>
        <v>0</v>
      </c>
      <c r="D9" s="56">
        <f t="shared" ref="D9:BA9" si="2">D28+D45+D63+D81+D99+D117+D135</f>
        <v>0</v>
      </c>
      <c r="E9" s="56">
        <f t="shared" si="2"/>
        <v>0</v>
      </c>
      <c r="F9" s="56">
        <f t="shared" si="2"/>
        <v>0</v>
      </c>
      <c r="G9" s="56">
        <f t="shared" si="2"/>
        <v>0</v>
      </c>
      <c r="H9" s="56">
        <f t="shared" si="2"/>
        <v>0</v>
      </c>
      <c r="I9" s="56">
        <f t="shared" si="2"/>
        <v>0</v>
      </c>
      <c r="J9" s="56"/>
      <c r="K9" s="56">
        <f t="shared" si="2"/>
        <v>0</v>
      </c>
      <c r="L9" s="56">
        <f t="shared" si="2"/>
        <v>0</v>
      </c>
      <c r="M9" s="56">
        <f t="shared" si="2"/>
        <v>0</v>
      </c>
      <c r="N9" s="56">
        <f t="shared" si="2"/>
        <v>0</v>
      </c>
      <c r="O9" s="56">
        <f t="shared" si="2"/>
        <v>0</v>
      </c>
      <c r="P9" s="56">
        <f t="shared" si="2"/>
        <v>0</v>
      </c>
      <c r="Q9" s="56">
        <f t="shared" si="2"/>
        <v>0</v>
      </c>
      <c r="R9" s="56">
        <f t="shared" si="2"/>
        <v>0</v>
      </c>
      <c r="S9" s="56">
        <f t="shared" si="2"/>
        <v>0</v>
      </c>
      <c r="T9" s="56">
        <f t="shared" si="2"/>
        <v>0</v>
      </c>
      <c r="U9" s="56"/>
      <c r="V9" s="56">
        <f t="shared" si="2"/>
        <v>0</v>
      </c>
      <c r="W9" s="56">
        <f t="shared" si="2"/>
        <v>0</v>
      </c>
      <c r="X9" s="56">
        <f t="shared" si="2"/>
        <v>0</v>
      </c>
      <c r="Y9" s="56">
        <f t="shared" si="2"/>
        <v>0</v>
      </c>
      <c r="Z9" s="56">
        <f t="shared" si="2"/>
        <v>0</v>
      </c>
      <c r="AA9" s="56">
        <f t="shared" si="2"/>
        <v>0</v>
      </c>
      <c r="AB9" s="56">
        <f t="shared" si="2"/>
        <v>0</v>
      </c>
      <c r="AC9" s="56">
        <f t="shared" si="2"/>
        <v>0</v>
      </c>
      <c r="AD9" s="56">
        <f t="shared" si="2"/>
        <v>0</v>
      </c>
      <c r="AE9" s="56">
        <f t="shared" si="2"/>
        <v>0</v>
      </c>
      <c r="AF9" s="56"/>
      <c r="AG9" s="56">
        <f t="shared" si="2"/>
        <v>0</v>
      </c>
      <c r="AH9" s="56">
        <f t="shared" si="2"/>
        <v>0</v>
      </c>
      <c r="AI9" s="56">
        <f t="shared" si="2"/>
        <v>0</v>
      </c>
      <c r="AJ9" s="56">
        <f t="shared" si="2"/>
        <v>0</v>
      </c>
      <c r="AK9" s="56">
        <f t="shared" si="2"/>
        <v>0</v>
      </c>
      <c r="AL9" s="56">
        <f t="shared" si="2"/>
        <v>0</v>
      </c>
      <c r="AM9" s="56">
        <f t="shared" si="2"/>
        <v>0</v>
      </c>
      <c r="AN9" s="56">
        <f t="shared" si="2"/>
        <v>0</v>
      </c>
      <c r="AO9" s="56">
        <f t="shared" si="2"/>
        <v>0</v>
      </c>
      <c r="AP9" s="56">
        <f t="shared" si="2"/>
        <v>0</v>
      </c>
      <c r="AQ9" s="56"/>
      <c r="AR9" s="56">
        <f t="shared" si="2"/>
        <v>0</v>
      </c>
      <c r="AS9" s="56">
        <f t="shared" si="2"/>
        <v>0</v>
      </c>
      <c r="AT9" s="56">
        <f t="shared" si="2"/>
        <v>0</v>
      </c>
      <c r="AU9" s="56">
        <f t="shared" si="2"/>
        <v>0</v>
      </c>
      <c r="AV9" s="56">
        <f t="shared" si="2"/>
        <v>0</v>
      </c>
      <c r="AW9" s="56">
        <f t="shared" si="2"/>
        <v>0</v>
      </c>
      <c r="AX9" s="56">
        <f t="shared" si="2"/>
        <v>0</v>
      </c>
      <c r="AY9" s="56">
        <f t="shared" si="2"/>
        <v>0</v>
      </c>
      <c r="AZ9" s="56">
        <f t="shared" si="2"/>
        <v>0</v>
      </c>
      <c r="BA9" s="56">
        <f t="shared" si="2"/>
        <v>0</v>
      </c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</row>
    <row r="10" spans="1:93" x14ac:dyDescent="0.2">
      <c r="A10" s="39" t="s">
        <v>83</v>
      </c>
      <c r="C10" s="56">
        <f>C29+C46+C64+C82+C100+C118+C136</f>
        <v>0</v>
      </c>
      <c r="D10" s="56">
        <f t="shared" ref="D10:BA10" si="3">D29+D46+D64+D82+D100+D118+D136</f>
        <v>0</v>
      </c>
      <c r="E10" s="56">
        <f t="shared" si="3"/>
        <v>0</v>
      </c>
      <c r="F10" s="56">
        <f t="shared" si="3"/>
        <v>0</v>
      </c>
      <c r="G10" s="56">
        <f t="shared" si="3"/>
        <v>0</v>
      </c>
      <c r="H10" s="56">
        <f t="shared" si="3"/>
        <v>0</v>
      </c>
      <c r="I10" s="56">
        <f t="shared" si="3"/>
        <v>0</v>
      </c>
      <c r="J10" s="56"/>
      <c r="K10" s="56">
        <f t="shared" si="3"/>
        <v>0</v>
      </c>
      <c r="L10" s="56">
        <f t="shared" si="3"/>
        <v>0</v>
      </c>
      <c r="M10" s="56">
        <f t="shared" si="3"/>
        <v>0</v>
      </c>
      <c r="N10" s="56">
        <f t="shared" si="3"/>
        <v>0</v>
      </c>
      <c r="O10" s="56">
        <f t="shared" si="3"/>
        <v>0</v>
      </c>
      <c r="P10" s="56">
        <f t="shared" si="3"/>
        <v>0</v>
      </c>
      <c r="Q10" s="56">
        <f t="shared" si="3"/>
        <v>0</v>
      </c>
      <c r="R10" s="56">
        <f t="shared" si="3"/>
        <v>0</v>
      </c>
      <c r="S10" s="56">
        <f t="shared" si="3"/>
        <v>0</v>
      </c>
      <c r="T10" s="56">
        <f t="shared" si="3"/>
        <v>0</v>
      </c>
      <c r="U10" s="56"/>
      <c r="V10" s="56">
        <f t="shared" si="3"/>
        <v>0</v>
      </c>
      <c r="W10" s="56">
        <f t="shared" si="3"/>
        <v>0</v>
      </c>
      <c r="X10" s="56">
        <f t="shared" si="3"/>
        <v>0</v>
      </c>
      <c r="Y10" s="56">
        <f t="shared" si="3"/>
        <v>0</v>
      </c>
      <c r="Z10" s="56">
        <f t="shared" si="3"/>
        <v>0</v>
      </c>
      <c r="AA10" s="56">
        <f t="shared" si="3"/>
        <v>0</v>
      </c>
      <c r="AB10" s="56">
        <f t="shared" si="3"/>
        <v>0</v>
      </c>
      <c r="AC10" s="56">
        <f t="shared" si="3"/>
        <v>0</v>
      </c>
      <c r="AD10" s="56">
        <f t="shared" si="3"/>
        <v>0</v>
      </c>
      <c r="AE10" s="56">
        <f t="shared" si="3"/>
        <v>0</v>
      </c>
      <c r="AF10" s="56"/>
      <c r="AG10" s="56">
        <f t="shared" si="3"/>
        <v>0</v>
      </c>
      <c r="AH10" s="56">
        <f t="shared" si="3"/>
        <v>0</v>
      </c>
      <c r="AI10" s="56">
        <f t="shared" si="3"/>
        <v>0</v>
      </c>
      <c r="AJ10" s="56">
        <f t="shared" si="3"/>
        <v>0</v>
      </c>
      <c r="AK10" s="56">
        <f t="shared" si="3"/>
        <v>0</v>
      </c>
      <c r="AL10" s="56">
        <f t="shared" si="3"/>
        <v>0</v>
      </c>
      <c r="AM10" s="56">
        <f t="shared" si="3"/>
        <v>0</v>
      </c>
      <c r="AN10" s="56">
        <f t="shared" si="3"/>
        <v>0</v>
      </c>
      <c r="AO10" s="56">
        <f t="shared" si="3"/>
        <v>0</v>
      </c>
      <c r="AP10" s="56">
        <f t="shared" si="3"/>
        <v>0</v>
      </c>
      <c r="AQ10" s="56"/>
      <c r="AR10" s="56">
        <f t="shared" si="3"/>
        <v>0</v>
      </c>
      <c r="AS10" s="56">
        <f t="shared" si="3"/>
        <v>0</v>
      </c>
      <c r="AT10" s="56">
        <f t="shared" si="3"/>
        <v>0</v>
      </c>
      <c r="AU10" s="56">
        <f t="shared" si="3"/>
        <v>0</v>
      </c>
      <c r="AV10" s="56">
        <f t="shared" si="3"/>
        <v>0</v>
      </c>
      <c r="AW10" s="56">
        <f t="shared" si="3"/>
        <v>0</v>
      </c>
      <c r="AX10" s="56">
        <f t="shared" si="3"/>
        <v>0</v>
      </c>
      <c r="AY10" s="56">
        <f t="shared" si="3"/>
        <v>0</v>
      </c>
      <c r="AZ10" s="56">
        <f t="shared" si="3"/>
        <v>0</v>
      </c>
      <c r="BA10" s="56">
        <f t="shared" si="3"/>
        <v>0</v>
      </c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</row>
    <row r="11" spans="1:93" x14ac:dyDescent="0.2">
      <c r="A11" s="39" t="s">
        <v>85</v>
      </c>
      <c r="C11" s="56">
        <f>C30+C47+C65+C83+C101+C119+C137</f>
        <v>-170000</v>
      </c>
      <c r="D11" s="56">
        <f t="shared" ref="D11:BA15" si="4">D30+D47+D65+D83+D101+D119+D137</f>
        <v>-153000</v>
      </c>
      <c r="E11" s="56">
        <f t="shared" si="4"/>
        <v>-137700</v>
      </c>
      <c r="F11" s="56">
        <f t="shared" si="4"/>
        <v>-123930</v>
      </c>
      <c r="G11" s="56">
        <f t="shared" si="4"/>
        <v>-109537</v>
      </c>
      <c r="H11" s="56">
        <f t="shared" si="4"/>
        <v>-93583.3</v>
      </c>
      <c r="I11" s="56">
        <f t="shared" si="4"/>
        <v>-83224.97</v>
      </c>
      <c r="J11" s="56"/>
      <c r="K11" s="56">
        <f t="shared" si="4"/>
        <v>-74902.472999999998</v>
      </c>
      <c r="L11" s="56">
        <f t="shared" si="4"/>
        <v>-67412.225699999995</v>
      </c>
      <c r="M11" s="56">
        <f t="shared" si="4"/>
        <v>-58671.003129999997</v>
      </c>
      <c r="N11" s="56">
        <f t="shared" si="4"/>
        <v>-52803.902817000002</v>
      </c>
      <c r="O11" s="56">
        <f t="shared" si="4"/>
        <v>-97823.512535300004</v>
      </c>
      <c r="P11" s="56">
        <f t="shared" si="4"/>
        <v>-78041.161281769993</v>
      </c>
      <c r="Q11" s="56">
        <f t="shared" si="4"/>
        <v>-70237.04515359299</v>
      </c>
      <c r="R11" s="56">
        <f t="shared" si="4"/>
        <v>-63213.340638233698</v>
      </c>
      <c r="S11" s="56">
        <f t="shared" si="4"/>
        <v>-56892.006574410327</v>
      </c>
      <c r="T11" s="56">
        <f t="shared" si="4"/>
        <v>-51202.805916969301</v>
      </c>
      <c r="U11" s="56"/>
      <c r="V11" s="56">
        <f t="shared" si="4"/>
        <v>-46082.525325272371</v>
      </c>
      <c r="W11" s="56">
        <f t="shared" si="4"/>
        <v>-82816.666666666672</v>
      </c>
      <c r="X11" s="56">
        <f t="shared" si="4"/>
        <v>-82816.666666666672</v>
      </c>
      <c r="Y11" s="56">
        <f t="shared" si="4"/>
        <v>-82816.666666666672</v>
      </c>
      <c r="Z11" s="56">
        <f t="shared" si="4"/>
        <v>-32816.666666666664</v>
      </c>
      <c r="AA11" s="56">
        <f t="shared" si="4"/>
        <v>-32816.666666666664</v>
      </c>
      <c r="AB11" s="56">
        <f t="shared" si="4"/>
        <v>-26150</v>
      </c>
      <c r="AC11" s="56">
        <f t="shared" si="4"/>
        <v>-26150</v>
      </c>
      <c r="AD11" s="56">
        <f t="shared" si="4"/>
        <v>-26150</v>
      </c>
      <c r="AE11" s="56">
        <f t="shared" si="4"/>
        <v>-26150</v>
      </c>
      <c r="AF11" s="56"/>
      <c r="AG11" s="56">
        <f t="shared" si="4"/>
        <v>-26150</v>
      </c>
      <c r="AH11" s="56">
        <f t="shared" si="4"/>
        <v>0</v>
      </c>
      <c r="AI11" s="56">
        <f t="shared" si="4"/>
        <v>0</v>
      </c>
      <c r="AJ11" s="56">
        <f t="shared" si="4"/>
        <v>0</v>
      </c>
      <c r="AK11" s="56">
        <f t="shared" si="4"/>
        <v>0</v>
      </c>
      <c r="AL11" s="56">
        <f t="shared" si="4"/>
        <v>0</v>
      </c>
      <c r="AM11" s="56">
        <f t="shared" si="4"/>
        <v>0</v>
      </c>
      <c r="AN11" s="56">
        <f t="shared" si="4"/>
        <v>0</v>
      </c>
      <c r="AO11" s="56">
        <f t="shared" si="4"/>
        <v>0</v>
      </c>
      <c r="AP11" s="56">
        <f t="shared" si="4"/>
        <v>0</v>
      </c>
      <c r="AQ11" s="56"/>
      <c r="AR11" s="56">
        <f t="shared" si="4"/>
        <v>0</v>
      </c>
      <c r="AS11" s="56">
        <f t="shared" si="4"/>
        <v>0</v>
      </c>
      <c r="AT11" s="56">
        <f t="shared" si="4"/>
        <v>0</v>
      </c>
      <c r="AU11" s="56">
        <f t="shared" si="4"/>
        <v>0</v>
      </c>
      <c r="AV11" s="56">
        <f t="shared" si="4"/>
        <v>0</v>
      </c>
      <c r="AW11" s="56">
        <f t="shared" si="4"/>
        <v>0</v>
      </c>
      <c r="AX11" s="56">
        <f t="shared" si="4"/>
        <v>0</v>
      </c>
      <c r="AY11" s="56">
        <f t="shared" si="4"/>
        <v>0</v>
      </c>
      <c r="AZ11" s="56">
        <f t="shared" si="4"/>
        <v>0</v>
      </c>
      <c r="BA11" s="56">
        <f t="shared" si="4"/>
        <v>0</v>
      </c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</row>
    <row r="12" spans="1:93" x14ac:dyDescent="0.2">
      <c r="A12" s="39" t="s">
        <v>86</v>
      </c>
      <c r="C12" s="56">
        <f t="shared" ref="C12:S15" si="5">C31+C48+C66+C84+C102+C120+C138</f>
        <v>0</v>
      </c>
      <c r="D12" s="56">
        <f t="shared" si="5"/>
        <v>0</v>
      </c>
      <c r="E12" s="56">
        <f t="shared" si="5"/>
        <v>0</v>
      </c>
      <c r="F12" s="56">
        <f t="shared" si="5"/>
        <v>-20000</v>
      </c>
      <c r="G12" s="56">
        <f t="shared" si="5"/>
        <v>-50000</v>
      </c>
      <c r="H12" s="56">
        <f t="shared" si="5"/>
        <v>-10000</v>
      </c>
      <c r="I12" s="56">
        <f t="shared" si="5"/>
        <v>0</v>
      </c>
      <c r="J12" s="56"/>
      <c r="K12" s="56">
        <f t="shared" si="5"/>
        <v>0</v>
      </c>
      <c r="L12" s="56">
        <f t="shared" si="5"/>
        <v>-20000</v>
      </c>
      <c r="M12" s="56">
        <f t="shared" si="5"/>
        <v>0</v>
      </c>
      <c r="N12" s="56">
        <f t="shared" si="5"/>
        <v>-20000</v>
      </c>
      <c r="O12" s="56">
        <f t="shared" si="5"/>
        <v>-100000</v>
      </c>
      <c r="P12" s="56">
        <f t="shared" si="5"/>
        <v>0</v>
      </c>
      <c r="Q12" s="56">
        <f t="shared" si="5"/>
        <v>0</v>
      </c>
      <c r="R12" s="56">
        <f t="shared" si="5"/>
        <v>0</v>
      </c>
      <c r="S12" s="56">
        <f t="shared" si="5"/>
        <v>0</v>
      </c>
      <c r="T12" s="56">
        <f t="shared" si="4"/>
        <v>0</v>
      </c>
      <c r="U12" s="56"/>
      <c r="V12" s="56">
        <f t="shared" si="4"/>
        <v>0</v>
      </c>
      <c r="W12" s="56">
        <f t="shared" si="4"/>
        <v>0</v>
      </c>
      <c r="X12" s="56">
        <f t="shared" si="4"/>
        <v>0</v>
      </c>
      <c r="Y12" s="56">
        <f t="shared" si="4"/>
        <v>0</v>
      </c>
      <c r="Z12" s="56">
        <f t="shared" si="4"/>
        <v>0</v>
      </c>
      <c r="AA12" s="56">
        <f t="shared" si="4"/>
        <v>0</v>
      </c>
      <c r="AB12" s="56">
        <f t="shared" si="4"/>
        <v>0</v>
      </c>
      <c r="AC12" s="56">
        <f t="shared" si="4"/>
        <v>0</v>
      </c>
      <c r="AD12" s="56">
        <f t="shared" si="4"/>
        <v>0</v>
      </c>
      <c r="AE12" s="56">
        <f t="shared" si="4"/>
        <v>0</v>
      </c>
      <c r="AF12" s="56"/>
      <c r="AG12" s="56">
        <f t="shared" si="4"/>
        <v>0</v>
      </c>
      <c r="AH12" s="56">
        <f t="shared" si="4"/>
        <v>0</v>
      </c>
      <c r="AI12" s="56">
        <f t="shared" si="4"/>
        <v>0</v>
      </c>
      <c r="AJ12" s="56">
        <f t="shared" si="4"/>
        <v>0</v>
      </c>
      <c r="AK12" s="56">
        <f t="shared" si="4"/>
        <v>0</v>
      </c>
      <c r="AL12" s="56">
        <f t="shared" si="4"/>
        <v>0</v>
      </c>
      <c r="AM12" s="56">
        <f t="shared" si="4"/>
        <v>0</v>
      </c>
      <c r="AN12" s="56">
        <f t="shared" si="4"/>
        <v>0</v>
      </c>
      <c r="AO12" s="56">
        <f t="shared" si="4"/>
        <v>0</v>
      </c>
      <c r="AP12" s="56">
        <f t="shared" si="4"/>
        <v>0</v>
      </c>
      <c r="AQ12" s="56"/>
      <c r="AR12" s="56">
        <f t="shared" si="4"/>
        <v>0</v>
      </c>
      <c r="AS12" s="56">
        <f t="shared" si="4"/>
        <v>0</v>
      </c>
      <c r="AT12" s="56">
        <f t="shared" si="4"/>
        <v>0</v>
      </c>
      <c r="AU12" s="56">
        <f t="shared" si="4"/>
        <v>0</v>
      </c>
      <c r="AV12" s="56">
        <f t="shared" si="4"/>
        <v>0</v>
      </c>
      <c r="AW12" s="56">
        <f t="shared" si="4"/>
        <v>0</v>
      </c>
      <c r="AX12" s="56">
        <f t="shared" si="4"/>
        <v>0</v>
      </c>
      <c r="AY12" s="56">
        <f t="shared" si="4"/>
        <v>0</v>
      </c>
      <c r="AZ12" s="56">
        <f t="shared" si="4"/>
        <v>0</v>
      </c>
      <c r="BA12" s="56">
        <f t="shared" si="4"/>
        <v>0</v>
      </c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</row>
    <row r="13" spans="1:93" x14ac:dyDescent="0.2">
      <c r="A13" s="39" t="s">
        <v>87</v>
      </c>
      <c r="C13" s="56">
        <f t="shared" si="5"/>
        <v>0</v>
      </c>
      <c r="D13" s="56">
        <f t="shared" si="4"/>
        <v>0</v>
      </c>
      <c r="E13" s="56">
        <f t="shared" si="4"/>
        <v>0</v>
      </c>
      <c r="F13" s="56">
        <f t="shared" si="4"/>
        <v>0</v>
      </c>
      <c r="G13" s="56">
        <f t="shared" si="4"/>
        <v>0</v>
      </c>
      <c r="H13" s="56">
        <f t="shared" si="4"/>
        <v>0</v>
      </c>
      <c r="I13" s="56">
        <f t="shared" si="4"/>
        <v>0</v>
      </c>
      <c r="J13" s="56"/>
      <c r="K13" s="56">
        <f t="shared" si="4"/>
        <v>0</v>
      </c>
      <c r="L13" s="56">
        <f t="shared" si="4"/>
        <v>0</v>
      </c>
      <c r="M13" s="56">
        <f t="shared" si="4"/>
        <v>0</v>
      </c>
      <c r="N13" s="56">
        <f t="shared" si="4"/>
        <v>0</v>
      </c>
      <c r="O13" s="56">
        <f t="shared" si="4"/>
        <v>0</v>
      </c>
      <c r="P13" s="56">
        <f t="shared" si="4"/>
        <v>0</v>
      </c>
      <c r="Q13" s="56">
        <f t="shared" si="4"/>
        <v>0</v>
      </c>
      <c r="R13" s="56">
        <f t="shared" si="4"/>
        <v>0</v>
      </c>
      <c r="S13" s="56">
        <f t="shared" si="4"/>
        <v>0</v>
      </c>
      <c r="T13" s="56">
        <f t="shared" si="4"/>
        <v>0</v>
      </c>
      <c r="U13" s="56"/>
      <c r="V13" s="56">
        <f t="shared" si="4"/>
        <v>0</v>
      </c>
      <c r="W13" s="56">
        <f t="shared" si="4"/>
        <v>0</v>
      </c>
      <c r="X13" s="56">
        <f t="shared" si="4"/>
        <v>0</v>
      </c>
      <c r="Y13" s="56">
        <f t="shared" si="4"/>
        <v>0</v>
      </c>
      <c r="Z13" s="56">
        <f t="shared" si="4"/>
        <v>0</v>
      </c>
      <c r="AA13" s="56">
        <f t="shared" si="4"/>
        <v>0</v>
      </c>
      <c r="AB13" s="56">
        <f t="shared" si="4"/>
        <v>0</v>
      </c>
      <c r="AC13" s="56">
        <f t="shared" si="4"/>
        <v>0</v>
      </c>
      <c r="AD13" s="56">
        <f t="shared" si="4"/>
        <v>0</v>
      </c>
      <c r="AE13" s="56">
        <f t="shared" si="4"/>
        <v>0</v>
      </c>
      <c r="AF13" s="56"/>
      <c r="AG13" s="56">
        <f t="shared" si="4"/>
        <v>0</v>
      </c>
      <c r="AH13" s="56">
        <f t="shared" si="4"/>
        <v>0</v>
      </c>
      <c r="AI13" s="56">
        <f t="shared" si="4"/>
        <v>0</v>
      </c>
      <c r="AJ13" s="56">
        <f t="shared" si="4"/>
        <v>0</v>
      </c>
      <c r="AK13" s="56">
        <f t="shared" si="4"/>
        <v>0</v>
      </c>
      <c r="AL13" s="56">
        <f t="shared" si="4"/>
        <v>0</v>
      </c>
      <c r="AM13" s="56">
        <f t="shared" si="4"/>
        <v>0</v>
      </c>
      <c r="AN13" s="56">
        <f t="shared" si="4"/>
        <v>0</v>
      </c>
      <c r="AO13" s="56">
        <f t="shared" si="4"/>
        <v>0</v>
      </c>
      <c r="AP13" s="56">
        <f t="shared" si="4"/>
        <v>0</v>
      </c>
      <c r="AQ13" s="56"/>
      <c r="AR13" s="56">
        <f t="shared" si="4"/>
        <v>0</v>
      </c>
      <c r="AS13" s="56">
        <f t="shared" si="4"/>
        <v>0</v>
      </c>
      <c r="AT13" s="56">
        <f t="shared" si="4"/>
        <v>0</v>
      </c>
      <c r="AU13" s="56">
        <f t="shared" si="4"/>
        <v>0</v>
      </c>
      <c r="AV13" s="56">
        <f t="shared" si="4"/>
        <v>0</v>
      </c>
      <c r="AW13" s="56">
        <f t="shared" si="4"/>
        <v>0</v>
      </c>
      <c r="AX13" s="56">
        <f t="shared" si="4"/>
        <v>0</v>
      </c>
      <c r="AY13" s="56">
        <f t="shared" si="4"/>
        <v>0</v>
      </c>
      <c r="AZ13" s="56">
        <f t="shared" si="4"/>
        <v>0</v>
      </c>
      <c r="BA13" s="56">
        <f t="shared" si="4"/>
        <v>0</v>
      </c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</row>
    <row r="14" spans="1:93" s="40" customFormat="1" x14ac:dyDescent="0.2">
      <c r="A14" s="40" t="s">
        <v>88</v>
      </c>
      <c r="B14" s="41"/>
      <c r="C14" s="55">
        <f t="shared" si="5"/>
        <v>1530000</v>
      </c>
      <c r="D14" s="55">
        <f t="shared" si="4"/>
        <v>1377000</v>
      </c>
      <c r="E14" s="55">
        <f t="shared" si="4"/>
        <v>1239300</v>
      </c>
      <c r="F14" s="55">
        <f t="shared" si="4"/>
        <v>1095370</v>
      </c>
      <c r="G14" s="55">
        <f t="shared" si="4"/>
        <v>935833</v>
      </c>
      <c r="H14" s="55">
        <f t="shared" si="4"/>
        <v>832249.7</v>
      </c>
      <c r="I14" s="55">
        <f t="shared" si="4"/>
        <v>749024.73</v>
      </c>
      <c r="J14" s="55"/>
      <c r="K14" s="55">
        <f t="shared" si="4"/>
        <v>674122.25699999998</v>
      </c>
      <c r="L14" s="55">
        <f t="shared" si="4"/>
        <v>586710.03129999992</v>
      </c>
      <c r="M14" s="55">
        <f t="shared" si="4"/>
        <v>528039.02816999995</v>
      </c>
      <c r="N14" s="55">
        <f t="shared" si="4"/>
        <v>455235.12535299989</v>
      </c>
      <c r="O14" s="55">
        <f t="shared" si="4"/>
        <v>780411.61281770002</v>
      </c>
      <c r="P14" s="55">
        <f t="shared" si="4"/>
        <v>702370.45153592993</v>
      </c>
      <c r="Q14" s="55">
        <f t="shared" si="4"/>
        <v>632133.40638233698</v>
      </c>
      <c r="R14" s="55">
        <f t="shared" si="4"/>
        <v>568920.06574410317</v>
      </c>
      <c r="S14" s="55">
        <f t="shared" si="4"/>
        <v>512028.05916969292</v>
      </c>
      <c r="T14" s="55">
        <f t="shared" si="4"/>
        <v>460825.25325272366</v>
      </c>
      <c r="U14" s="55"/>
      <c r="V14" s="55">
        <f t="shared" si="4"/>
        <v>414742.72792745131</v>
      </c>
      <c r="W14" s="55">
        <f t="shared" si="4"/>
        <v>331926.06126078463</v>
      </c>
      <c r="X14" s="55">
        <f t="shared" si="4"/>
        <v>249109.39459411797</v>
      </c>
      <c r="Y14" s="55">
        <f t="shared" si="4"/>
        <v>166292.72792745128</v>
      </c>
      <c r="Z14" s="55">
        <f t="shared" si="4"/>
        <v>133476.06126078463</v>
      </c>
      <c r="AA14" s="55">
        <f t="shared" si="4"/>
        <v>100659.39459411796</v>
      </c>
      <c r="AB14" s="55">
        <f t="shared" si="4"/>
        <v>74509.394594117955</v>
      </c>
      <c r="AC14" s="55">
        <f t="shared" si="4"/>
        <v>48359.394594117963</v>
      </c>
      <c r="AD14" s="55">
        <f t="shared" si="4"/>
        <v>22209.394594117963</v>
      </c>
      <c r="AE14" s="55">
        <f t="shared" si="4"/>
        <v>-3940.6054058820391</v>
      </c>
      <c r="AF14" s="55"/>
      <c r="AG14" s="55">
        <f t="shared" si="4"/>
        <v>-30090.605405882037</v>
      </c>
      <c r="AH14" s="55">
        <f t="shared" si="4"/>
        <v>-30090.605405882037</v>
      </c>
      <c r="AI14" s="55">
        <f t="shared" si="4"/>
        <v>-30090.605405882037</v>
      </c>
      <c r="AJ14" s="55">
        <f t="shared" si="4"/>
        <v>-30090.605405882037</v>
      </c>
      <c r="AK14" s="55">
        <f t="shared" si="4"/>
        <v>-30090.605405882037</v>
      </c>
      <c r="AL14" s="55">
        <f t="shared" si="4"/>
        <v>-30090.605405882037</v>
      </c>
      <c r="AM14" s="55">
        <f t="shared" si="4"/>
        <v>-30090.605405882037</v>
      </c>
      <c r="AN14" s="55">
        <f t="shared" si="4"/>
        <v>-30090.605405882037</v>
      </c>
      <c r="AO14" s="55">
        <f t="shared" si="4"/>
        <v>-30090.605405882037</v>
      </c>
      <c r="AP14" s="55">
        <f t="shared" si="4"/>
        <v>-30090.605405882037</v>
      </c>
      <c r="AQ14" s="55"/>
      <c r="AR14" s="55">
        <f t="shared" si="4"/>
        <v>-30090.605405882037</v>
      </c>
      <c r="AS14" s="55">
        <f t="shared" si="4"/>
        <v>-30090.605405882037</v>
      </c>
      <c r="AT14" s="55">
        <f t="shared" si="4"/>
        <v>-30090.605405882037</v>
      </c>
      <c r="AU14" s="55">
        <f t="shared" si="4"/>
        <v>-30090.605405882037</v>
      </c>
      <c r="AV14" s="55">
        <f t="shared" si="4"/>
        <v>-30090.605405882037</v>
      </c>
      <c r="AW14" s="55">
        <f t="shared" si="4"/>
        <v>-30090.605405882037</v>
      </c>
      <c r="AX14" s="55">
        <f t="shared" si="4"/>
        <v>-30090.605405882037</v>
      </c>
      <c r="AY14" s="55">
        <f t="shared" si="4"/>
        <v>-30090.605405882037</v>
      </c>
      <c r="AZ14" s="55">
        <f t="shared" si="4"/>
        <v>-30090.605405882037</v>
      </c>
      <c r="BA14" s="55">
        <f t="shared" si="4"/>
        <v>-30090.605405882037</v>
      </c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</row>
    <row r="15" spans="1:93" x14ac:dyDescent="0.2">
      <c r="A15" s="39" t="s">
        <v>97</v>
      </c>
      <c r="C15" s="56">
        <f t="shared" si="5"/>
        <v>1700000</v>
      </c>
      <c r="D15" s="56">
        <f t="shared" si="4"/>
        <v>1700000</v>
      </c>
      <c r="E15" s="56">
        <f t="shared" si="4"/>
        <v>1700000</v>
      </c>
      <c r="F15" s="56">
        <f t="shared" si="4"/>
        <v>1700000</v>
      </c>
      <c r="G15" s="56">
        <f t="shared" si="4"/>
        <v>1700000</v>
      </c>
      <c r="H15" s="56">
        <f t="shared" si="4"/>
        <v>1700000</v>
      </c>
      <c r="I15" s="56">
        <f t="shared" si="4"/>
        <v>1700000</v>
      </c>
      <c r="J15" s="56"/>
      <c r="K15" s="56">
        <f t="shared" si="4"/>
        <v>1700000</v>
      </c>
      <c r="L15" s="56">
        <f t="shared" si="4"/>
        <v>1700000</v>
      </c>
      <c r="M15" s="56">
        <f t="shared" si="4"/>
        <v>1700000</v>
      </c>
      <c r="N15" s="56">
        <f t="shared" si="4"/>
        <v>1700000</v>
      </c>
      <c r="O15" s="56">
        <f t="shared" si="4"/>
        <v>2223000</v>
      </c>
      <c r="P15" s="56">
        <f t="shared" si="4"/>
        <v>2223000</v>
      </c>
      <c r="Q15" s="56">
        <f t="shared" si="4"/>
        <v>2223000</v>
      </c>
      <c r="R15" s="56">
        <f t="shared" si="4"/>
        <v>2223000</v>
      </c>
      <c r="S15" s="56">
        <f t="shared" si="4"/>
        <v>2223000</v>
      </c>
      <c r="T15" s="56">
        <f t="shared" si="4"/>
        <v>2223000</v>
      </c>
      <c r="U15" s="56"/>
      <c r="V15" s="56">
        <f t="shared" si="4"/>
        <v>2223000</v>
      </c>
      <c r="W15" s="56">
        <f t="shared" si="4"/>
        <v>2223000</v>
      </c>
      <c r="X15" s="56">
        <f t="shared" si="4"/>
        <v>2223000</v>
      </c>
      <c r="Y15" s="56">
        <f t="shared" si="4"/>
        <v>2223000</v>
      </c>
      <c r="Z15" s="56">
        <f t="shared" si="4"/>
        <v>2223000</v>
      </c>
      <c r="AA15" s="56">
        <f t="shared" si="4"/>
        <v>2223000</v>
      </c>
      <c r="AB15" s="56">
        <f t="shared" si="4"/>
        <v>2223000</v>
      </c>
      <c r="AC15" s="56">
        <f t="shared" si="4"/>
        <v>2223000</v>
      </c>
      <c r="AD15" s="56">
        <f t="shared" si="4"/>
        <v>2223000</v>
      </c>
      <c r="AE15" s="56">
        <f t="shared" si="4"/>
        <v>2223000</v>
      </c>
      <c r="AF15" s="56"/>
      <c r="AG15" s="56">
        <f t="shared" si="4"/>
        <v>2223000</v>
      </c>
      <c r="AH15" s="56">
        <f t="shared" si="4"/>
        <v>2223000</v>
      </c>
      <c r="AI15" s="56">
        <f t="shared" si="4"/>
        <v>2223000</v>
      </c>
      <c r="AJ15" s="56">
        <f t="shared" si="4"/>
        <v>2223000</v>
      </c>
      <c r="AK15" s="56">
        <f t="shared" si="4"/>
        <v>2223000</v>
      </c>
      <c r="AL15" s="56">
        <f t="shared" si="4"/>
        <v>2223000</v>
      </c>
      <c r="AM15" s="56">
        <f t="shared" si="4"/>
        <v>2223000</v>
      </c>
      <c r="AN15" s="56">
        <f t="shared" si="4"/>
        <v>2223000</v>
      </c>
      <c r="AO15" s="56">
        <f t="shared" si="4"/>
        <v>2223000</v>
      </c>
      <c r="AP15" s="56">
        <f t="shared" si="4"/>
        <v>2223000</v>
      </c>
      <c r="AQ15" s="56"/>
      <c r="AR15" s="56">
        <f t="shared" si="4"/>
        <v>2223000</v>
      </c>
      <c r="AS15" s="56">
        <f t="shared" si="4"/>
        <v>2223000</v>
      </c>
      <c r="AT15" s="56">
        <f t="shared" si="4"/>
        <v>2223000</v>
      </c>
      <c r="AU15" s="56">
        <f t="shared" si="4"/>
        <v>2223000</v>
      </c>
      <c r="AV15" s="56">
        <f t="shared" si="4"/>
        <v>2223000</v>
      </c>
      <c r="AW15" s="56">
        <f t="shared" si="4"/>
        <v>2223000</v>
      </c>
      <c r="AX15" s="56">
        <f t="shared" si="4"/>
        <v>2223000</v>
      </c>
      <c r="AY15" s="56">
        <f t="shared" si="4"/>
        <v>2223000</v>
      </c>
      <c r="AZ15" s="56">
        <f t="shared" si="4"/>
        <v>2223000</v>
      </c>
      <c r="BA15" s="56">
        <f t="shared" si="4"/>
        <v>2223000</v>
      </c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</row>
    <row r="16" spans="1:93" x14ac:dyDescent="0.2"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</row>
    <row r="17" spans="1:93" x14ac:dyDescent="0.2">
      <c r="A17" s="39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</row>
    <row r="18" spans="1:93" x14ac:dyDescent="0.2"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</row>
    <row r="19" spans="1:93" x14ac:dyDescent="0.2">
      <c r="A19" s="59" t="s">
        <v>89</v>
      </c>
      <c r="B19" s="63" t="s">
        <v>98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</row>
    <row r="20" spans="1:93" x14ac:dyDescent="0.2">
      <c r="A20" s="39" t="s">
        <v>100</v>
      </c>
      <c r="B20" s="62" t="s">
        <v>101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</row>
    <row r="21" spans="1:93" x14ac:dyDescent="0.2">
      <c r="A21" s="39" t="s">
        <v>102</v>
      </c>
      <c r="B21" s="62" t="s">
        <v>104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4"/>
      <c r="S21" s="56"/>
      <c r="T21" s="56"/>
      <c r="U21" s="56"/>
      <c r="V21" s="56"/>
      <c r="W21" s="56"/>
      <c r="X21" s="56"/>
      <c r="Y21" s="64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</row>
    <row r="22" spans="1:93" x14ac:dyDescent="0.2">
      <c r="A22" s="39" t="s">
        <v>68</v>
      </c>
      <c r="B22" s="62" t="s">
        <v>105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64"/>
      <c r="S22" s="56"/>
      <c r="T22" s="56"/>
      <c r="U22" s="56"/>
      <c r="V22" s="56"/>
      <c r="W22" s="56"/>
      <c r="X22" s="56"/>
      <c r="Y22" s="64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</row>
    <row r="23" spans="1:93" x14ac:dyDescent="0.2">
      <c r="A23" s="39" t="s">
        <v>95</v>
      </c>
      <c r="B23" s="62" t="s">
        <v>80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</row>
    <row r="24" spans="1:93" x14ac:dyDescent="0.2">
      <c r="A24" s="39" t="s">
        <v>92</v>
      </c>
      <c r="B24" s="62">
        <f>IF(B23="","",VLOOKUP(B23,'Drop Down'!$A$2:$B$9,2,FALSE))</f>
        <v>1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</row>
    <row r="25" spans="1:93" x14ac:dyDescent="0.2">
      <c r="A25" s="39" t="s">
        <v>54</v>
      </c>
      <c r="B25" s="62">
        <f>IF(B23="","",VLOOKUP(B23,'Drop Down'!$A$2:$C$9,3,FALSE))</f>
        <v>30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</row>
    <row r="26" spans="1:93" x14ac:dyDescent="0.2">
      <c r="A26" s="39" t="s">
        <v>96</v>
      </c>
      <c r="C26" s="56">
        <v>1500000</v>
      </c>
      <c r="D26" s="56">
        <f>C34</f>
        <v>1500000</v>
      </c>
      <c r="E26" s="56">
        <f t="shared" ref="E26:BA26" si="6">D34</f>
        <v>1500000</v>
      </c>
      <c r="F26" s="56">
        <f t="shared" si="6"/>
        <v>1500000</v>
      </c>
      <c r="G26" s="56">
        <f t="shared" si="6"/>
        <v>1500000</v>
      </c>
      <c r="H26" s="56">
        <f t="shared" si="6"/>
        <v>1500000</v>
      </c>
      <c r="I26" s="56">
        <f t="shared" si="6"/>
        <v>1500000</v>
      </c>
      <c r="J26" s="56"/>
      <c r="K26" s="56">
        <f>I34</f>
        <v>1500000</v>
      </c>
      <c r="L26" s="56">
        <f t="shared" si="6"/>
        <v>1500000</v>
      </c>
      <c r="M26" s="56">
        <f t="shared" si="6"/>
        <v>1500000</v>
      </c>
      <c r="N26" s="56">
        <f t="shared" si="6"/>
        <v>1500000</v>
      </c>
      <c r="O26" s="56">
        <f t="shared" si="6"/>
        <v>1500000</v>
      </c>
      <c r="P26" s="56">
        <f t="shared" si="6"/>
        <v>1500000</v>
      </c>
      <c r="Q26" s="56">
        <f t="shared" si="6"/>
        <v>1500000</v>
      </c>
      <c r="R26" s="56">
        <f t="shared" si="6"/>
        <v>1500000</v>
      </c>
      <c r="S26" s="56">
        <f t="shared" si="6"/>
        <v>1500000</v>
      </c>
      <c r="T26" s="56">
        <f t="shared" si="6"/>
        <v>1500000</v>
      </c>
      <c r="U26" s="56"/>
      <c r="V26" s="56">
        <f>T34</f>
        <v>1500000</v>
      </c>
      <c r="W26" s="56">
        <f t="shared" si="6"/>
        <v>1500000</v>
      </c>
      <c r="X26" s="56">
        <f t="shared" si="6"/>
        <v>1500000</v>
      </c>
      <c r="Y26" s="56">
        <f t="shared" si="6"/>
        <v>1500000</v>
      </c>
      <c r="Z26" s="56">
        <f t="shared" si="6"/>
        <v>1500000</v>
      </c>
      <c r="AA26" s="56">
        <f t="shared" si="6"/>
        <v>1500000</v>
      </c>
      <c r="AB26" s="56">
        <f t="shared" si="6"/>
        <v>1500000</v>
      </c>
      <c r="AC26" s="56">
        <f t="shared" si="6"/>
        <v>1500000</v>
      </c>
      <c r="AD26" s="56">
        <f t="shared" si="6"/>
        <v>1500000</v>
      </c>
      <c r="AE26" s="56">
        <f t="shared" si="6"/>
        <v>1500000</v>
      </c>
      <c r="AF26" s="56"/>
      <c r="AG26" s="56">
        <f>AE34</f>
        <v>1500000</v>
      </c>
      <c r="AH26" s="56">
        <f t="shared" si="6"/>
        <v>1500000</v>
      </c>
      <c r="AI26" s="56">
        <f t="shared" si="6"/>
        <v>1500000</v>
      </c>
      <c r="AJ26" s="56">
        <f t="shared" si="6"/>
        <v>1500000</v>
      </c>
      <c r="AK26" s="56">
        <f t="shared" si="6"/>
        <v>1500000</v>
      </c>
      <c r="AL26" s="56">
        <f t="shared" si="6"/>
        <v>1500000</v>
      </c>
      <c r="AM26" s="56">
        <f t="shared" si="6"/>
        <v>1500000</v>
      </c>
      <c r="AN26" s="56">
        <f t="shared" si="6"/>
        <v>1500000</v>
      </c>
      <c r="AO26" s="56">
        <f t="shared" si="6"/>
        <v>1500000</v>
      </c>
      <c r="AP26" s="56">
        <f t="shared" si="6"/>
        <v>1500000</v>
      </c>
      <c r="AQ26" s="56"/>
      <c r="AR26" s="56">
        <f>AP34</f>
        <v>1500000</v>
      </c>
      <c r="AS26" s="56">
        <f t="shared" si="6"/>
        <v>1500000</v>
      </c>
      <c r="AT26" s="56">
        <f t="shared" si="6"/>
        <v>1500000</v>
      </c>
      <c r="AU26" s="56">
        <f t="shared" si="6"/>
        <v>1500000</v>
      </c>
      <c r="AV26" s="56">
        <f t="shared" si="6"/>
        <v>1500000</v>
      </c>
      <c r="AW26" s="56">
        <f t="shared" si="6"/>
        <v>1500000</v>
      </c>
      <c r="AX26" s="56">
        <f t="shared" si="6"/>
        <v>1500000</v>
      </c>
      <c r="AY26" s="56">
        <f t="shared" si="6"/>
        <v>1500000</v>
      </c>
      <c r="AZ26" s="56">
        <f t="shared" si="6"/>
        <v>1500000</v>
      </c>
      <c r="BA26" s="56">
        <f t="shared" si="6"/>
        <v>1500000</v>
      </c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</row>
    <row r="27" spans="1:93" s="40" customFormat="1" x14ac:dyDescent="0.2">
      <c r="A27" s="40" t="s">
        <v>84</v>
      </c>
      <c r="B27" s="41"/>
      <c r="C27" s="55">
        <v>1500000</v>
      </c>
      <c r="D27" s="55">
        <f t="shared" ref="D27:I27" si="7">C33</f>
        <v>1350000</v>
      </c>
      <c r="E27" s="55">
        <f t="shared" si="7"/>
        <v>1215000</v>
      </c>
      <c r="F27" s="55">
        <f t="shared" si="7"/>
        <v>1093500</v>
      </c>
      <c r="G27" s="55">
        <f t="shared" si="7"/>
        <v>964150</v>
      </c>
      <c r="H27" s="55">
        <f t="shared" si="7"/>
        <v>817735</v>
      </c>
      <c r="I27" s="55">
        <f t="shared" si="7"/>
        <v>725961.5</v>
      </c>
      <c r="J27" s="55"/>
      <c r="K27" s="55">
        <f>I33</f>
        <v>653365.35</v>
      </c>
      <c r="L27" s="55">
        <f t="shared" ref="L27:T27" si="8">K33</f>
        <v>588028.81499999994</v>
      </c>
      <c r="M27" s="55">
        <f t="shared" si="8"/>
        <v>509225.93349999993</v>
      </c>
      <c r="N27" s="55">
        <f t="shared" si="8"/>
        <v>458303.34014999995</v>
      </c>
      <c r="O27" s="55">
        <f t="shared" si="8"/>
        <v>392473.00613499992</v>
      </c>
      <c r="P27" s="55">
        <f t="shared" si="8"/>
        <v>253225.70552149991</v>
      </c>
      <c r="Q27" s="55">
        <f t="shared" si="8"/>
        <v>227903.13496934992</v>
      </c>
      <c r="R27" s="55">
        <f t="shared" si="8"/>
        <v>205112.82147241494</v>
      </c>
      <c r="S27" s="55">
        <f t="shared" si="8"/>
        <v>184601.53932517345</v>
      </c>
      <c r="T27" s="55">
        <f t="shared" si="8"/>
        <v>166141.38539265611</v>
      </c>
      <c r="U27" s="55"/>
      <c r="V27" s="55">
        <f>T33</f>
        <v>149527.2468533905</v>
      </c>
      <c r="W27" s="55">
        <f t="shared" ref="W27:AE27" si="9">V33</f>
        <v>134574.52216805145</v>
      </c>
      <c r="X27" s="55">
        <f t="shared" si="9"/>
        <v>84574.522168051451</v>
      </c>
      <c r="Y27" s="55">
        <f t="shared" si="9"/>
        <v>34574.522168051451</v>
      </c>
      <c r="Z27" s="55">
        <f t="shared" si="9"/>
        <v>-15425.477831948549</v>
      </c>
      <c r="AA27" s="55">
        <f t="shared" si="9"/>
        <v>-15425.477831948549</v>
      </c>
      <c r="AB27" s="55">
        <f t="shared" si="9"/>
        <v>-15425.477831948549</v>
      </c>
      <c r="AC27" s="55">
        <f t="shared" si="9"/>
        <v>-15425.477831948549</v>
      </c>
      <c r="AD27" s="55">
        <f t="shared" si="9"/>
        <v>-15425.477831948549</v>
      </c>
      <c r="AE27" s="55">
        <f t="shared" si="9"/>
        <v>-15425.477831948549</v>
      </c>
      <c r="AF27" s="55"/>
      <c r="AG27" s="55">
        <f>AE33</f>
        <v>-15425.477831948549</v>
      </c>
      <c r="AH27" s="55">
        <f t="shared" ref="AH27:AP27" si="10">AG33</f>
        <v>-15425.477831948549</v>
      </c>
      <c r="AI27" s="55">
        <f t="shared" si="10"/>
        <v>-15425.477831948549</v>
      </c>
      <c r="AJ27" s="55">
        <f t="shared" si="10"/>
        <v>-15425.477831948549</v>
      </c>
      <c r="AK27" s="55">
        <f t="shared" si="10"/>
        <v>-15425.477831948549</v>
      </c>
      <c r="AL27" s="55">
        <f t="shared" si="10"/>
        <v>-15425.477831948549</v>
      </c>
      <c r="AM27" s="55">
        <f t="shared" si="10"/>
        <v>-15425.477831948549</v>
      </c>
      <c r="AN27" s="55">
        <f t="shared" si="10"/>
        <v>-15425.477831948549</v>
      </c>
      <c r="AO27" s="55">
        <f t="shared" si="10"/>
        <v>-15425.477831948549</v>
      </c>
      <c r="AP27" s="55">
        <f t="shared" si="10"/>
        <v>-15425.477831948549</v>
      </c>
      <c r="AQ27" s="55"/>
      <c r="AR27" s="55">
        <f>AP33</f>
        <v>-15425.477831948549</v>
      </c>
      <c r="AS27" s="55">
        <f t="shared" ref="AS27:BA27" si="11">AR33</f>
        <v>-15425.477831948549</v>
      </c>
      <c r="AT27" s="55">
        <f t="shared" si="11"/>
        <v>-15425.477831948549</v>
      </c>
      <c r="AU27" s="55">
        <f t="shared" si="11"/>
        <v>-15425.477831948549</v>
      </c>
      <c r="AV27" s="55">
        <f t="shared" si="11"/>
        <v>-15425.477831948549</v>
      </c>
      <c r="AW27" s="55">
        <f t="shared" si="11"/>
        <v>-15425.477831948549</v>
      </c>
      <c r="AX27" s="55">
        <f t="shared" si="11"/>
        <v>-15425.477831948549</v>
      </c>
      <c r="AY27" s="55">
        <f t="shared" si="11"/>
        <v>-15425.477831948549</v>
      </c>
      <c r="AZ27" s="55">
        <f t="shared" si="11"/>
        <v>-15425.477831948549</v>
      </c>
      <c r="BA27" s="55">
        <f t="shared" si="11"/>
        <v>-15425.477831948549</v>
      </c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</row>
    <row r="28" spans="1:93" x14ac:dyDescent="0.2">
      <c r="A28" s="39" t="s">
        <v>82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/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56"/>
      <c r="V28" s="56">
        <v>0</v>
      </c>
      <c r="W28" s="56">
        <v>0</v>
      </c>
      <c r="X28" s="56">
        <v>0</v>
      </c>
      <c r="Y28" s="56">
        <v>0</v>
      </c>
      <c r="Z28" s="56">
        <v>0</v>
      </c>
      <c r="AA28" s="56">
        <v>0</v>
      </c>
      <c r="AB28" s="56">
        <v>0</v>
      </c>
      <c r="AC28" s="56">
        <v>0</v>
      </c>
      <c r="AD28" s="56">
        <v>0</v>
      </c>
      <c r="AE28" s="56">
        <v>0</v>
      </c>
      <c r="AF28" s="56"/>
      <c r="AG28" s="56">
        <v>0</v>
      </c>
      <c r="AH28" s="56">
        <v>0</v>
      </c>
      <c r="AI28" s="56">
        <v>0</v>
      </c>
      <c r="AJ28" s="56">
        <v>0</v>
      </c>
      <c r="AK28" s="56">
        <v>0</v>
      </c>
      <c r="AL28" s="56">
        <v>0</v>
      </c>
      <c r="AM28" s="56">
        <v>0</v>
      </c>
      <c r="AN28" s="56">
        <v>0</v>
      </c>
      <c r="AO28" s="56">
        <v>0</v>
      </c>
      <c r="AP28" s="56">
        <v>0</v>
      </c>
      <c r="AQ28" s="56"/>
      <c r="AR28" s="56">
        <v>0</v>
      </c>
      <c r="AS28" s="56">
        <v>0</v>
      </c>
      <c r="AT28" s="56">
        <v>0</v>
      </c>
      <c r="AU28" s="56">
        <v>0</v>
      </c>
      <c r="AV28" s="56">
        <v>0</v>
      </c>
      <c r="AW28" s="56">
        <v>0</v>
      </c>
      <c r="AX28" s="56">
        <v>0</v>
      </c>
      <c r="AY28" s="56">
        <v>0</v>
      </c>
      <c r="AZ28" s="56">
        <v>0</v>
      </c>
      <c r="BA28" s="56">
        <v>0</v>
      </c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</row>
    <row r="29" spans="1:93" x14ac:dyDescent="0.2">
      <c r="A29" s="39" t="s">
        <v>83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/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6"/>
      <c r="V29" s="56">
        <v>0</v>
      </c>
      <c r="W29" s="56">
        <v>0</v>
      </c>
      <c r="X29" s="56">
        <v>0</v>
      </c>
      <c r="Y29" s="56">
        <v>0</v>
      </c>
      <c r="Z29" s="56">
        <v>0</v>
      </c>
      <c r="AA29" s="56">
        <v>0</v>
      </c>
      <c r="AB29" s="56">
        <v>0</v>
      </c>
      <c r="AC29" s="56">
        <v>0</v>
      </c>
      <c r="AD29" s="56">
        <v>0</v>
      </c>
      <c r="AE29" s="56">
        <v>0</v>
      </c>
      <c r="AF29" s="56"/>
      <c r="AG29" s="56">
        <v>0</v>
      </c>
      <c r="AH29" s="56">
        <v>0</v>
      </c>
      <c r="AI29" s="56">
        <v>0</v>
      </c>
      <c r="AJ29" s="56">
        <v>0</v>
      </c>
      <c r="AK29" s="56">
        <v>0</v>
      </c>
      <c r="AL29" s="56">
        <v>0</v>
      </c>
      <c r="AM29" s="56">
        <v>0</v>
      </c>
      <c r="AN29" s="56">
        <v>0</v>
      </c>
      <c r="AO29" s="56">
        <v>0</v>
      </c>
      <c r="AP29" s="56">
        <v>0</v>
      </c>
      <c r="AQ29" s="56"/>
      <c r="AR29" s="56">
        <v>0</v>
      </c>
      <c r="AS29" s="56">
        <v>0</v>
      </c>
      <c r="AT29" s="56">
        <v>0</v>
      </c>
      <c r="AU29" s="56">
        <v>0</v>
      </c>
      <c r="AV29" s="56">
        <v>0</v>
      </c>
      <c r="AW29" s="56">
        <v>0</v>
      </c>
      <c r="AX29" s="56">
        <v>0</v>
      </c>
      <c r="AY29" s="56">
        <v>0</v>
      </c>
      <c r="AZ29" s="56">
        <v>0</v>
      </c>
      <c r="BA29" s="56">
        <v>0</v>
      </c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</row>
    <row r="30" spans="1:93" x14ac:dyDescent="0.2">
      <c r="A30" s="39" t="s">
        <v>85</v>
      </c>
      <c r="C30" s="56">
        <f>IF(SUM(C27:C29)&gt;0,(SUM(C27:C29))*-10%,0)</f>
        <v>-150000</v>
      </c>
      <c r="D30" s="56">
        <f t="shared" ref="D30:V30" si="12">IF(SUM(D27:D29)&gt;0,(SUM(D27:D29))*-10%,0)</f>
        <v>-135000</v>
      </c>
      <c r="E30" s="56">
        <f t="shared" si="12"/>
        <v>-121500</v>
      </c>
      <c r="F30" s="56">
        <f t="shared" si="12"/>
        <v>-109350</v>
      </c>
      <c r="G30" s="56">
        <f t="shared" si="12"/>
        <v>-96415</v>
      </c>
      <c r="H30" s="56">
        <f t="shared" si="12"/>
        <v>-81773.5</v>
      </c>
      <c r="I30" s="56">
        <f t="shared" si="12"/>
        <v>-72596.150000000009</v>
      </c>
      <c r="J30" s="56"/>
      <c r="K30" s="56">
        <f t="shared" si="12"/>
        <v>-65336.535000000003</v>
      </c>
      <c r="L30" s="56">
        <f t="shared" si="12"/>
        <v>-58802.881499999996</v>
      </c>
      <c r="M30" s="56">
        <f t="shared" si="12"/>
        <v>-50922.593349999996</v>
      </c>
      <c r="N30" s="56">
        <f t="shared" si="12"/>
        <v>-45830.334015</v>
      </c>
      <c r="O30" s="56">
        <f t="shared" si="12"/>
        <v>-39247.300613499996</v>
      </c>
      <c r="P30" s="56">
        <f t="shared" si="12"/>
        <v>-25322.570552149991</v>
      </c>
      <c r="Q30" s="56">
        <f t="shared" si="12"/>
        <v>-22790.313496934992</v>
      </c>
      <c r="R30" s="56">
        <f t="shared" si="12"/>
        <v>-20511.282147241494</v>
      </c>
      <c r="S30" s="56">
        <f t="shared" si="12"/>
        <v>-18460.153932517347</v>
      </c>
      <c r="T30" s="56">
        <f t="shared" si="12"/>
        <v>-16614.138539265612</v>
      </c>
      <c r="U30" s="56"/>
      <c r="V30" s="56">
        <f t="shared" si="12"/>
        <v>-14952.724685339052</v>
      </c>
      <c r="W30" s="56">
        <f>IF(SUM(W27:W29)&gt;0,W26/-$B25,0)</f>
        <v>-50000</v>
      </c>
      <c r="X30" s="56">
        <f t="shared" ref="X30:BA30" si="13">IF(SUM(X27:X29)&gt;0,X26/-$B25,0)</f>
        <v>-50000</v>
      </c>
      <c r="Y30" s="56">
        <f t="shared" si="13"/>
        <v>-50000</v>
      </c>
      <c r="Z30" s="56">
        <f t="shared" si="13"/>
        <v>0</v>
      </c>
      <c r="AA30" s="56">
        <f t="shared" si="13"/>
        <v>0</v>
      </c>
      <c r="AB30" s="56">
        <f t="shared" si="13"/>
        <v>0</v>
      </c>
      <c r="AC30" s="56">
        <f t="shared" si="13"/>
        <v>0</v>
      </c>
      <c r="AD30" s="56">
        <f t="shared" si="13"/>
        <v>0</v>
      </c>
      <c r="AE30" s="56">
        <f t="shared" si="13"/>
        <v>0</v>
      </c>
      <c r="AF30" s="56"/>
      <c r="AG30" s="56">
        <f t="shared" si="13"/>
        <v>0</v>
      </c>
      <c r="AH30" s="56">
        <f t="shared" si="13"/>
        <v>0</v>
      </c>
      <c r="AI30" s="56">
        <f t="shared" si="13"/>
        <v>0</v>
      </c>
      <c r="AJ30" s="56">
        <f t="shared" si="13"/>
        <v>0</v>
      </c>
      <c r="AK30" s="56">
        <f t="shared" si="13"/>
        <v>0</v>
      </c>
      <c r="AL30" s="56">
        <f t="shared" si="13"/>
        <v>0</v>
      </c>
      <c r="AM30" s="56">
        <f t="shared" si="13"/>
        <v>0</v>
      </c>
      <c r="AN30" s="56">
        <f t="shared" si="13"/>
        <v>0</v>
      </c>
      <c r="AO30" s="56">
        <f t="shared" si="13"/>
        <v>0</v>
      </c>
      <c r="AP30" s="56">
        <f t="shared" si="13"/>
        <v>0</v>
      </c>
      <c r="AQ30" s="56"/>
      <c r="AR30" s="56">
        <f t="shared" si="13"/>
        <v>0</v>
      </c>
      <c r="AS30" s="56">
        <f t="shared" si="13"/>
        <v>0</v>
      </c>
      <c r="AT30" s="56">
        <f t="shared" si="13"/>
        <v>0</v>
      </c>
      <c r="AU30" s="56">
        <f t="shared" si="13"/>
        <v>0</v>
      </c>
      <c r="AV30" s="56">
        <f t="shared" si="13"/>
        <v>0</v>
      </c>
      <c r="AW30" s="56">
        <f t="shared" si="13"/>
        <v>0</v>
      </c>
      <c r="AX30" s="56">
        <f t="shared" si="13"/>
        <v>0</v>
      </c>
      <c r="AY30" s="56">
        <f t="shared" si="13"/>
        <v>0</v>
      </c>
      <c r="AZ30" s="56">
        <f t="shared" si="13"/>
        <v>0</v>
      </c>
      <c r="BA30" s="56">
        <f t="shared" si="13"/>
        <v>0</v>
      </c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</row>
    <row r="31" spans="1:93" x14ac:dyDescent="0.2">
      <c r="A31" s="39" t="s">
        <v>86</v>
      </c>
      <c r="C31" s="56">
        <v>0</v>
      </c>
      <c r="D31" s="56">
        <v>0</v>
      </c>
      <c r="E31" s="56">
        <v>0</v>
      </c>
      <c r="F31" s="56">
        <v>-20000</v>
      </c>
      <c r="G31" s="56">
        <v>-50000</v>
      </c>
      <c r="H31" s="56">
        <v>-10000</v>
      </c>
      <c r="I31" s="56">
        <v>0</v>
      </c>
      <c r="J31" s="56"/>
      <c r="K31" s="56">
        <v>0</v>
      </c>
      <c r="L31" s="56">
        <v>-20000</v>
      </c>
      <c r="M31" s="56">
        <v>0</v>
      </c>
      <c r="N31" s="56">
        <v>-20000</v>
      </c>
      <c r="O31" s="56">
        <v>-100000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6"/>
      <c r="V31" s="56">
        <v>0</v>
      </c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</row>
    <row r="32" spans="1:93" x14ac:dyDescent="0.2">
      <c r="A32" s="39" t="s">
        <v>87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/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/>
      <c r="V32" s="56">
        <v>0</v>
      </c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</row>
    <row r="33" spans="1:93" s="40" customFormat="1" x14ac:dyDescent="0.2">
      <c r="A33" s="40" t="s">
        <v>88</v>
      </c>
      <c r="B33" s="41"/>
      <c r="C33" s="55">
        <f>SUM(C27:C32)</f>
        <v>1350000</v>
      </c>
      <c r="D33" s="55">
        <f t="shared" ref="D33:BA33" si="14">SUM(D27:D32)</f>
        <v>1215000</v>
      </c>
      <c r="E33" s="55">
        <f t="shared" si="14"/>
        <v>1093500</v>
      </c>
      <c r="F33" s="55">
        <f t="shared" si="14"/>
        <v>964150</v>
      </c>
      <c r="G33" s="55">
        <f t="shared" si="14"/>
        <v>817735</v>
      </c>
      <c r="H33" s="55">
        <f t="shared" si="14"/>
        <v>725961.5</v>
      </c>
      <c r="I33" s="55">
        <f t="shared" si="14"/>
        <v>653365.35</v>
      </c>
      <c r="J33" s="55"/>
      <c r="K33" s="55">
        <f t="shared" si="14"/>
        <v>588028.81499999994</v>
      </c>
      <c r="L33" s="55">
        <f t="shared" si="14"/>
        <v>509225.93349999993</v>
      </c>
      <c r="M33" s="55">
        <f t="shared" si="14"/>
        <v>458303.34014999995</v>
      </c>
      <c r="N33" s="55">
        <f t="shared" si="14"/>
        <v>392473.00613499992</v>
      </c>
      <c r="O33" s="55">
        <f t="shared" si="14"/>
        <v>253225.70552149991</v>
      </c>
      <c r="P33" s="55">
        <f t="shared" si="14"/>
        <v>227903.13496934992</v>
      </c>
      <c r="Q33" s="55">
        <f t="shared" si="14"/>
        <v>205112.82147241494</v>
      </c>
      <c r="R33" s="55">
        <f t="shared" si="14"/>
        <v>184601.53932517345</v>
      </c>
      <c r="S33" s="55">
        <f t="shared" si="14"/>
        <v>166141.38539265611</v>
      </c>
      <c r="T33" s="55">
        <f t="shared" si="14"/>
        <v>149527.2468533905</v>
      </c>
      <c r="U33" s="55"/>
      <c r="V33" s="55">
        <f t="shared" si="14"/>
        <v>134574.52216805145</v>
      </c>
      <c r="W33" s="55">
        <f t="shared" si="14"/>
        <v>84574.522168051451</v>
      </c>
      <c r="X33" s="55">
        <f t="shared" si="14"/>
        <v>34574.522168051451</v>
      </c>
      <c r="Y33" s="55">
        <f t="shared" si="14"/>
        <v>-15425.477831948549</v>
      </c>
      <c r="Z33" s="55">
        <f t="shared" si="14"/>
        <v>-15425.477831948549</v>
      </c>
      <c r="AA33" s="55">
        <f t="shared" si="14"/>
        <v>-15425.477831948549</v>
      </c>
      <c r="AB33" s="55">
        <f t="shared" si="14"/>
        <v>-15425.477831948549</v>
      </c>
      <c r="AC33" s="55">
        <f t="shared" si="14"/>
        <v>-15425.477831948549</v>
      </c>
      <c r="AD33" s="55">
        <f t="shared" si="14"/>
        <v>-15425.477831948549</v>
      </c>
      <c r="AE33" s="55">
        <f t="shared" si="14"/>
        <v>-15425.477831948549</v>
      </c>
      <c r="AF33" s="55"/>
      <c r="AG33" s="55">
        <f t="shared" si="14"/>
        <v>-15425.477831948549</v>
      </c>
      <c r="AH33" s="55">
        <f t="shared" si="14"/>
        <v>-15425.477831948549</v>
      </c>
      <c r="AI33" s="55">
        <f t="shared" si="14"/>
        <v>-15425.477831948549</v>
      </c>
      <c r="AJ33" s="55">
        <f t="shared" si="14"/>
        <v>-15425.477831948549</v>
      </c>
      <c r="AK33" s="55">
        <f t="shared" si="14"/>
        <v>-15425.477831948549</v>
      </c>
      <c r="AL33" s="55">
        <f t="shared" si="14"/>
        <v>-15425.477831948549</v>
      </c>
      <c r="AM33" s="55">
        <f t="shared" si="14"/>
        <v>-15425.477831948549</v>
      </c>
      <c r="AN33" s="55">
        <f t="shared" si="14"/>
        <v>-15425.477831948549</v>
      </c>
      <c r="AO33" s="55">
        <f t="shared" si="14"/>
        <v>-15425.477831948549</v>
      </c>
      <c r="AP33" s="55">
        <f t="shared" si="14"/>
        <v>-15425.477831948549</v>
      </c>
      <c r="AQ33" s="55"/>
      <c r="AR33" s="55">
        <f t="shared" si="14"/>
        <v>-15425.477831948549</v>
      </c>
      <c r="AS33" s="55">
        <f t="shared" si="14"/>
        <v>-15425.477831948549</v>
      </c>
      <c r="AT33" s="55">
        <f t="shared" si="14"/>
        <v>-15425.477831948549</v>
      </c>
      <c r="AU33" s="55">
        <f t="shared" si="14"/>
        <v>-15425.477831948549</v>
      </c>
      <c r="AV33" s="55">
        <f t="shared" si="14"/>
        <v>-15425.477831948549</v>
      </c>
      <c r="AW33" s="55">
        <f t="shared" si="14"/>
        <v>-15425.477831948549</v>
      </c>
      <c r="AX33" s="55">
        <f t="shared" si="14"/>
        <v>-15425.477831948549</v>
      </c>
      <c r="AY33" s="55">
        <f t="shared" si="14"/>
        <v>-15425.477831948549</v>
      </c>
      <c r="AZ33" s="55">
        <f t="shared" si="14"/>
        <v>-15425.477831948549</v>
      </c>
      <c r="BA33" s="55">
        <f t="shared" si="14"/>
        <v>-15425.477831948549</v>
      </c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</row>
    <row r="34" spans="1:93" x14ac:dyDescent="0.2">
      <c r="A34" s="39" t="s">
        <v>97</v>
      </c>
      <c r="C34" s="56">
        <f>C26+C28-C29</f>
        <v>1500000</v>
      </c>
      <c r="D34" s="56">
        <f t="shared" ref="D34:BA34" si="15">D26+D28-D29</f>
        <v>1500000</v>
      </c>
      <c r="E34" s="56">
        <f t="shared" si="15"/>
        <v>1500000</v>
      </c>
      <c r="F34" s="56">
        <f t="shared" si="15"/>
        <v>1500000</v>
      </c>
      <c r="G34" s="56">
        <f t="shared" si="15"/>
        <v>1500000</v>
      </c>
      <c r="H34" s="56">
        <f t="shared" si="15"/>
        <v>1500000</v>
      </c>
      <c r="I34" s="56">
        <f t="shared" si="15"/>
        <v>1500000</v>
      </c>
      <c r="J34" s="56"/>
      <c r="K34" s="56">
        <f t="shared" si="15"/>
        <v>1500000</v>
      </c>
      <c r="L34" s="56">
        <f t="shared" si="15"/>
        <v>1500000</v>
      </c>
      <c r="M34" s="56">
        <f t="shared" si="15"/>
        <v>1500000</v>
      </c>
      <c r="N34" s="56">
        <f t="shared" si="15"/>
        <v>1500000</v>
      </c>
      <c r="O34" s="56">
        <f t="shared" si="15"/>
        <v>1500000</v>
      </c>
      <c r="P34" s="56">
        <f t="shared" si="15"/>
        <v>1500000</v>
      </c>
      <c r="Q34" s="56">
        <f t="shared" si="15"/>
        <v>1500000</v>
      </c>
      <c r="R34" s="56">
        <f t="shared" si="15"/>
        <v>1500000</v>
      </c>
      <c r="S34" s="56">
        <f t="shared" si="15"/>
        <v>1500000</v>
      </c>
      <c r="T34" s="56">
        <f t="shared" si="15"/>
        <v>1500000</v>
      </c>
      <c r="U34" s="56"/>
      <c r="V34" s="56">
        <f t="shared" si="15"/>
        <v>1500000</v>
      </c>
      <c r="W34" s="56">
        <f t="shared" si="15"/>
        <v>1500000</v>
      </c>
      <c r="X34" s="56">
        <f t="shared" si="15"/>
        <v>1500000</v>
      </c>
      <c r="Y34" s="56">
        <f t="shared" si="15"/>
        <v>1500000</v>
      </c>
      <c r="Z34" s="56">
        <f t="shared" si="15"/>
        <v>1500000</v>
      </c>
      <c r="AA34" s="56">
        <f t="shared" si="15"/>
        <v>1500000</v>
      </c>
      <c r="AB34" s="56">
        <f t="shared" si="15"/>
        <v>1500000</v>
      </c>
      <c r="AC34" s="56">
        <f t="shared" si="15"/>
        <v>1500000</v>
      </c>
      <c r="AD34" s="56">
        <f t="shared" si="15"/>
        <v>1500000</v>
      </c>
      <c r="AE34" s="56">
        <f t="shared" si="15"/>
        <v>1500000</v>
      </c>
      <c r="AF34" s="56"/>
      <c r="AG34" s="56">
        <f t="shared" si="15"/>
        <v>1500000</v>
      </c>
      <c r="AH34" s="56">
        <f t="shared" si="15"/>
        <v>1500000</v>
      </c>
      <c r="AI34" s="56">
        <f t="shared" si="15"/>
        <v>1500000</v>
      </c>
      <c r="AJ34" s="56">
        <f t="shared" si="15"/>
        <v>1500000</v>
      </c>
      <c r="AK34" s="56">
        <f t="shared" si="15"/>
        <v>1500000</v>
      </c>
      <c r="AL34" s="56">
        <f t="shared" si="15"/>
        <v>1500000</v>
      </c>
      <c r="AM34" s="56">
        <f t="shared" si="15"/>
        <v>1500000</v>
      </c>
      <c r="AN34" s="56">
        <f t="shared" si="15"/>
        <v>1500000</v>
      </c>
      <c r="AO34" s="56">
        <f t="shared" si="15"/>
        <v>1500000</v>
      </c>
      <c r="AP34" s="56">
        <f t="shared" si="15"/>
        <v>1500000</v>
      </c>
      <c r="AQ34" s="56"/>
      <c r="AR34" s="56">
        <f t="shared" si="15"/>
        <v>1500000</v>
      </c>
      <c r="AS34" s="56">
        <f t="shared" si="15"/>
        <v>1500000</v>
      </c>
      <c r="AT34" s="56">
        <f t="shared" si="15"/>
        <v>1500000</v>
      </c>
      <c r="AU34" s="56">
        <f t="shared" si="15"/>
        <v>1500000</v>
      </c>
      <c r="AV34" s="56">
        <f t="shared" si="15"/>
        <v>1500000</v>
      </c>
      <c r="AW34" s="56">
        <f t="shared" si="15"/>
        <v>1500000</v>
      </c>
      <c r="AX34" s="56">
        <f t="shared" si="15"/>
        <v>1500000</v>
      </c>
      <c r="AY34" s="56">
        <f t="shared" si="15"/>
        <v>1500000</v>
      </c>
      <c r="AZ34" s="56">
        <f t="shared" si="15"/>
        <v>1500000</v>
      </c>
      <c r="BA34" s="56">
        <f t="shared" si="15"/>
        <v>1500000</v>
      </c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</row>
    <row r="35" spans="1:93" x14ac:dyDescent="0.2">
      <c r="A35" s="39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</row>
    <row r="36" spans="1:93" x14ac:dyDescent="0.2">
      <c r="A36" s="59" t="s">
        <v>89</v>
      </c>
      <c r="B36" s="63" t="s">
        <v>98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</row>
    <row r="37" spans="1:93" x14ac:dyDescent="0.2">
      <c r="A37" s="39" t="s">
        <v>100</v>
      </c>
      <c r="B37" s="62" t="s">
        <v>103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</row>
    <row r="38" spans="1:93" x14ac:dyDescent="0.2">
      <c r="A38" s="39" t="s">
        <v>102</v>
      </c>
      <c r="B38" s="62" t="s">
        <v>106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64"/>
      <c r="S38" s="56"/>
      <c r="T38" s="56"/>
      <c r="U38" s="56"/>
      <c r="V38" s="56"/>
      <c r="W38" s="56"/>
      <c r="X38" s="56"/>
      <c r="Y38" s="64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</row>
    <row r="39" spans="1:93" x14ac:dyDescent="0.2">
      <c r="A39" s="39" t="s">
        <v>68</v>
      </c>
      <c r="B39" s="65">
        <v>43101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64"/>
      <c r="S39" s="56"/>
      <c r="T39" s="56"/>
      <c r="U39" s="56"/>
      <c r="V39" s="56"/>
      <c r="W39" s="56"/>
      <c r="X39" s="56"/>
      <c r="Y39" s="64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</row>
    <row r="40" spans="1:93" x14ac:dyDescent="0.2">
      <c r="A40" s="39" t="s">
        <v>95</v>
      </c>
      <c r="B40" s="62" t="s">
        <v>56</v>
      </c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</row>
    <row r="41" spans="1:93" x14ac:dyDescent="0.2">
      <c r="A41" s="39" t="s">
        <v>92</v>
      </c>
      <c r="B41" s="62">
        <f>IF(B40="","",VLOOKUP(B40,'Drop Down'!$A$2:$B$9,2,FALSE))</f>
        <v>2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</row>
    <row r="42" spans="1:93" x14ac:dyDescent="0.2">
      <c r="A42" s="39" t="s">
        <v>54</v>
      </c>
      <c r="B42" s="62">
        <f>IF(B40="","",VLOOKUP(B40,'Drop Down'!$A$2:$C$9,3,FALSE))</f>
        <v>20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</row>
    <row r="43" spans="1:93" x14ac:dyDescent="0.2">
      <c r="A43" s="39" t="s">
        <v>96</v>
      </c>
      <c r="C43" s="56">
        <v>0</v>
      </c>
      <c r="D43" s="56">
        <f>C51</f>
        <v>0</v>
      </c>
      <c r="E43" s="56">
        <f t="shared" ref="E43:BA43" si="16">D51</f>
        <v>0</v>
      </c>
      <c r="F43" s="56">
        <f t="shared" si="16"/>
        <v>0</v>
      </c>
      <c r="G43" s="56">
        <f t="shared" si="16"/>
        <v>0</v>
      </c>
      <c r="H43" s="56">
        <f t="shared" si="16"/>
        <v>0</v>
      </c>
      <c r="I43" s="56">
        <f t="shared" si="16"/>
        <v>0</v>
      </c>
      <c r="J43" s="56"/>
      <c r="K43" s="56">
        <f>I51</f>
        <v>0</v>
      </c>
      <c r="L43" s="56">
        <f t="shared" si="16"/>
        <v>0</v>
      </c>
      <c r="M43" s="56">
        <f t="shared" si="16"/>
        <v>0</v>
      </c>
      <c r="N43" s="56">
        <f t="shared" si="16"/>
        <v>0</v>
      </c>
      <c r="O43" s="56">
        <v>523000</v>
      </c>
      <c r="P43" s="56">
        <f t="shared" si="16"/>
        <v>523000</v>
      </c>
      <c r="Q43" s="56">
        <f t="shared" si="16"/>
        <v>523000</v>
      </c>
      <c r="R43" s="56">
        <f t="shared" si="16"/>
        <v>523000</v>
      </c>
      <c r="S43" s="56">
        <f t="shared" si="16"/>
        <v>523000</v>
      </c>
      <c r="T43" s="56">
        <f t="shared" si="16"/>
        <v>523000</v>
      </c>
      <c r="U43" s="56"/>
      <c r="V43" s="56">
        <f>T51</f>
        <v>523000</v>
      </c>
      <c r="W43" s="56">
        <f t="shared" si="16"/>
        <v>523000</v>
      </c>
      <c r="X43" s="56">
        <f t="shared" si="16"/>
        <v>523000</v>
      </c>
      <c r="Y43" s="56">
        <f t="shared" si="16"/>
        <v>523000</v>
      </c>
      <c r="Z43" s="56">
        <f t="shared" si="16"/>
        <v>523000</v>
      </c>
      <c r="AA43" s="56">
        <f t="shared" si="16"/>
        <v>523000</v>
      </c>
      <c r="AB43" s="56">
        <f t="shared" si="16"/>
        <v>523000</v>
      </c>
      <c r="AC43" s="56">
        <f t="shared" si="16"/>
        <v>523000</v>
      </c>
      <c r="AD43" s="56">
        <f t="shared" si="16"/>
        <v>523000</v>
      </c>
      <c r="AE43" s="56">
        <f t="shared" si="16"/>
        <v>523000</v>
      </c>
      <c r="AF43" s="56"/>
      <c r="AG43" s="56">
        <f>AE51</f>
        <v>523000</v>
      </c>
      <c r="AH43" s="56">
        <f t="shared" si="16"/>
        <v>523000</v>
      </c>
      <c r="AI43" s="56">
        <f t="shared" si="16"/>
        <v>523000</v>
      </c>
      <c r="AJ43" s="56">
        <f t="shared" si="16"/>
        <v>523000</v>
      </c>
      <c r="AK43" s="56">
        <f t="shared" si="16"/>
        <v>523000</v>
      </c>
      <c r="AL43" s="56">
        <f t="shared" si="16"/>
        <v>523000</v>
      </c>
      <c r="AM43" s="56">
        <f t="shared" si="16"/>
        <v>523000</v>
      </c>
      <c r="AN43" s="56">
        <f t="shared" si="16"/>
        <v>523000</v>
      </c>
      <c r="AO43" s="56">
        <f t="shared" si="16"/>
        <v>523000</v>
      </c>
      <c r="AP43" s="56">
        <f t="shared" si="16"/>
        <v>523000</v>
      </c>
      <c r="AQ43" s="56"/>
      <c r="AR43" s="56">
        <f>AP51</f>
        <v>523000</v>
      </c>
      <c r="AS43" s="56">
        <f t="shared" si="16"/>
        <v>523000</v>
      </c>
      <c r="AT43" s="56">
        <f t="shared" si="16"/>
        <v>523000</v>
      </c>
      <c r="AU43" s="56">
        <f t="shared" si="16"/>
        <v>523000</v>
      </c>
      <c r="AV43" s="56">
        <f t="shared" si="16"/>
        <v>523000</v>
      </c>
      <c r="AW43" s="56">
        <f t="shared" si="16"/>
        <v>523000</v>
      </c>
      <c r="AX43" s="56">
        <f t="shared" si="16"/>
        <v>523000</v>
      </c>
      <c r="AY43" s="56">
        <f t="shared" si="16"/>
        <v>523000</v>
      </c>
      <c r="AZ43" s="56">
        <f t="shared" si="16"/>
        <v>523000</v>
      </c>
      <c r="BA43" s="56">
        <f t="shared" si="16"/>
        <v>523000</v>
      </c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</row>
    <row r="44" spans="1:93" s="40" customFormat="1" x14ac:dyDescent="0.2">
      <c r="A44" s="40" t="s">
        <v>84</v>
      </c>
      <c r="B44" s="41"/>
      <c r="C44" s="55">
        <v>0</v>
      </c>
      <c r="D44" s="55">
        <f t="shared" ref="D44:I44" si="17">C50</f>
        <v>0</v>
      </c>
      <c r="E44" s="55">
        <f t="shared" si="17"/>
        <v>0</v>
      </c>
      <c r="F44" s="55">
        <f t="shared" si="17"/>
        <v>0</v>
      </c>
      <c r="G44" s="55">
        <f t="shared" si="17"/>
        <v>0</v>
      </c>
      <c r="H44" s="55">
        <f t="shared" si="17"/>
        <v>0</v>
      </c>
      <c r="I44" s="55">
        <f t="shared" si="17"/>
        <v>0</v>
      </c>
      <c r="J44" s="55"/>
      <c r="K44" s="55">
        <f>I50</f>
        <v>0</v>
      </c>
      <c r="L44" s="55">
        <f>K50</f>
        <v>0</v>
      </c>
      <c r="M44" s="55">
        <f>L50</f>
        <v>0</v>
      </c>
      <c r="N44" s="55">
        <f>M50</f>
        <v>0</v>
      </c>
      <c r="O44" s="55">
        <v>523000</v>
      </c>
      <c r="P44" s="55">
        <f>O50</f>
        <v>470700</v>
      </c>
      <c r="Q44" s="55">
        <f>P50</f>
        <v>423630</v>
      </c>
      <c r="R44" s="55">
        <f>Q50</f>
        <v>381267</v>
      </c>
      <c r="S44" s="55">
        <f>R50</f>
        <v>343140.3</v>
      </c>
      <c r="T44" s="55">
        <f>S50</f>
        <v>308826.27</v>
      </c>
      <c r="U44" s="55"/>
      <c r="V44" s="55">
        <f>T50</f>
        <v>277943.64300000004</v>
      </c>
      <c r="W44" s="55">
        <f t="shared" ref="W44:AE44" si="18">V50</f>
        <v>250149.27870000002</v>
      </c>
      <c r="X44" s="55">
        <f t="shared" si="18"/>
        <v>223999.27870000002</v>
      </c>
      <c r="Y44" s="55">
        <f t="shared" si="18"/>
        <v>197849.27870000002</v>
      </c>
      <c r="Z44" s="55">
        <f t="shared" si="18"/>
        <v>171699.27870000002</v>
      </c>
      <c r="AA44" s="55">
        <f t="shared" si="18"/>
        <v>145549.27870000002</v>
      </c>
      <c r="AB44" s="55">
        <f t="shared" si="18"/>
        <v>119399.27870000002</v>
      </c>
      <c r="AC44" s="55">
        <f t="shared" si="18"/>
        <v>93249.278700000024</v>
      </c>
      <c r="AD44" s="55">
        <f t="shared" si="18"/>
        <v>67099.278700000024</v>
      </c>
      <c r="AE44" s="55">
        <f t="shared" si="18"/>
        <v>40949.278700000024</v>
      </c>
      <c r="AF44" s="55"/>
      <c r="AG44" s="55">
        <f>AE50</f>
        <v>14799.278700000024</v>
      </c>
      <c r="AH44" s="55">
        <f t="shared" ref="AH44:AP44" si="19">AG50</f>
        <v>-11350.721299999976</v>
      </c>
      <c r="AI44" s="55">
        <f t="shared" si="19"/>
        <v>-11350.721299999976</v>
      </c>
      <c r="AJ44" s="55">
        <f t="shared" si="19"/>
        <v>-11350.721299999976</v>
      </c>
      <c r="AK44" s="55">
        <f t="shared" si="19"/>
        <v>-11350.721299999976</v>
      </c>
      <c r="AL44" s="55">
        <f t="shared" si="19"/>
        <v>-11350.721299999976</v>
      </c>
      <c r="AM44" s="55">
        <f t="shared" si="19"/>
        <v>-11350.721299999976</v>
      </c>
      <c r="AN44" s="55">
        <f t="shared" si="19"/>
        <v>-11350.721299999976</v>
      </c>
      <c r="AO44" s="55">
        <f t="shared" si="19"/>
        <v>-11350.721299999976</v>
      </c>
      <c r="AP44" s="55">
        <f t="shared" si="19"/>
        <v>-11350.721299999976</v>
      </c>
      <c r="AQ44" s="55"/>
      <c r="AR44" s="55">
        <f>AP50</f>
        <v>-11350.721299999976</v>
      </c>
      <c r="AS44" s="55">
        <f t="shared" ref="AS44:BA44" si="20">AR50</f>
        <v>-11350.721299999976</v>
      </c>
      <c r="AT44" s="55">
        <f t="shared" si="20"/>
        <v>-11350.721299999976</v>
      </c>
      <c r="AU44" s="55">
        <f t="shared" si="20"/>
        <v>-11350.721299999976</v>
      </c>
      <c r="AV44" s="55">
        <f t="shared" si="20"/>
        <v>-11350.721299999976</v>
      </c>
      <c r="AW44" s="55">
        <f t="shared" si="20"/>
        <v>-11350.721299999976</v>
      </c>
      <c r="AX44" s="55">
        <f t="shared" si="20"/>
        <v>-11350.721299999976</v>
      </c>
      <c r="AY44" s="55">
        <f t="shared" si="20"/>
        <v>-11350.721299999976</v>
      </c>
      <c r="AZ44" s="55">
        <f t="shared" si="20"/>
        <v>-11350.721299999976</v>
      </c>
      <c r="BA44" s="55">
        <f t="shared" si="20"/>
        <v>-11350.721299999976</v>
      </c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</row>
    <row r="45" spans="1:93" x14ac:dyDescent="0.2">
      <c r="A45" s="39" t="s">
        <v>82</v>
      </c>
      <c r="C45" s="56">
        <v>0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56"/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56"/>
      <c r="V45" s="56">
        <v>0</v>
      </c>
      <c r="W45" s="56">
        <v>0</v>
      </c>
      <c r="X45" s="56">
        <v>0</v>
      </c>
      <c r="Y45" s="56">
        <v>0</v>
      </c>
      <c r="Z45" s="56">
        <v>0</v>
      </c>
      <c r="AA45" s="56">
        <v>0</v>
      </c>
      <c r="AB45" s="56">
        <v>0</v>
      </c>
      <c r="AC45" s="56">
        <v>0</v>
      </c>
      <c r="AD45" s="56">
        <v>0</v>
      </c>
      <c r="AE45" s="56">
        <v>0</v>
      </c>
      <c r="AF45" s="56"/>
      <c r="AG45" s="56">
        <v>0</v>
      </c>
      <c r="AH45" s="56">
        <v>0</v>
      </c>
      <c r="AI45" s="56">
        <v>0</v>
      </c>
      <c r="AJ45" s="56">
        <v>0</v>
      </c>
      <c r="AK45" s="56">
        <v>0</v>
      </c>
      <c r="AL45" s="56">
        <v>0</v>
      </c>
      <c r="AM45" s="56">
        <v>0</v>
      </c>
      <c r="AN45" s="56">
        <v>0</v>
      </c>
      <c r="AO45" s="56">
        <v>0</v>
      </c>
      <c r="AP45" s="56">
        <v>0</v>
      </c>
      <c r="AQ45" s="56"/>
      <c r="AR45" s="56">
        <v>0</v>
      </c>
      <c r="AS45" s="56">
        <v>0</v>
      </c>
      <c r="AT45" s="56">
        <v>0</v>
      </c>
      <c r="AU45" s="56">
        <v>0</v>
      </c>
      <c r="AV45" s="56">
        <v>0</v>
      </c>
      <c r="AW45" s="56">
        <v>0</v>
      </c>
      <c r="AX45" s="56">
        <v>0</v>
      </c>
      <c r="AY45" s="56">
        <v>0</v>
      </c>
      <c r="AZ45" s="56">
        <v>0</v>
      </c>
      <c r="BA45" s="56">
        <v>0</v>
      </c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</row>
    <row r="46" spans="1:93" x14ac:dyDescent="0.2">
      <c r="A46" s="39" t="s">
        <v>83</v>
      </c>
      <c r="C46" s="56">
        <v>0</v>
      </c>
      <c r="D46" s="56">
        <v>0</v>
      </c>
      <c r="E46" s="56">
        <v>0</v>
      </c>
      <c r="F46" s="56">
        <v>0</v>
      </c>
      <c r="G46" s="56">
        <v>0</v>
      </c>
      <c r="H46" s="56">
        <v>0</v>
      </c>
      <c r="I46" s="56">
        <v>0</v>
      </c>
      <c r="J46" s="56"/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6"/>
      <c r="V46" s="56">
        <v>0</v>
      </c>
      <c r="W46" s="56">
        <v>0</v>
      </c>
      <c r="X46" s="56">
        <v>0</v>
      </c>
      <c r="Y46" s="56">
        <v>0</v>
      </c>
      <c r="Z46" s="56">
        <v>0</v>
      </c>
      <c r="AA46" s="56">
        <v>0</v>
      </c>
      <c r="AB46" s="56">
        <v>0</v>
      </c>
      <c r="AC46" s="56">
        <v>0</v>
      </c>
      <c r="AD46" s="56">
        <v>0</v>
      </c>
      <c r="AE46" s="56">
        <v>0</v>
      </c>
      <c r="AF46" s="56"/>
      <c r="AG46" s="56">
        <v>0</v>
      </c>
      <c r="AH46" s="56">
        <v>0</v>
      </c>
      <c r="AI46" s="56">
        <v>0</v>
      </c>
      <c r="AJ46" s="56">
        <v>0</v>
      </c>
      <c r="AK46" s="56">
        <v>0</v>
      </c>
      <c r="AL46" s="56">
        <v>0</v>
      </c>
      <c r="AM46" s="56">
        <v>0</v>
      </c>
      <c r="AN46" s="56">
        <v>0</v>
      </c>
      <c r="AO46" s="56">
        <v>0</v>
      </c>
      <c r="AP46" s="56">
        <v>0</v>
      </c>
      <c r="AQ46" s="56"/>
      <c r="AR46" s="56">
        <v>0</v>
      </c>
      <c r="AS46" s="56">
        <v>0</v>
      </c>
      <c r="AT46" s="56">
        <v>0</v>
      </c>
      <c r="AU46" s="56">
        <v>0</v>
      </c>
      <c r="AV46" s="56">
        <v>0</v>
      </c>
      <c r="AW46" s="56">
        <v>0</v>
      </c>
      <c r="AX46" s="56">
        <v>0</v>
      </c>
      <c r="AY46" s="56">
        <v>0</v>
      </c>
      <c r="AZ46" s="56">
        <v>0</v>
      </c>
      <c r="BA46" s="56">
        <v>0</v>
      </c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</row>
    <row r="47" spans="1:93" x14ac:dyDescent="0.2">
      <c r="A47" s="39" t="s">
        <v>85</v>
      </c>
      <c r="C47" s="56">
        <f>IF(SUM(C44:C46)&gt;0,(SUM(C44:C46))*-10%,0)</f>
        <v>0</v>
      </c>
      <c r="D47" s="56">
        <f t="shared" ref="D47" si="21">IF(SUM(D44:D46)&gt;0,(SUM(D44:D46))*-10%,0)</f>
        <v>0</v>
      </c>
      <c r="E47" s="56">
        <f t="shared" ref="E47" si="22">IF(SUM(E44:E46)&gt;0,(SUM(E44:E46))*-10%,0)</f>
        <v>0</v>
      </c>
      <c r="F47" s="56">
        <f t="shared" ref="F47" si="23">IF(SUM(F44:F46)&gt;0,(SUM(F44:F46))*-10%,0)</f>
        <v>0</v>
      </c>
      <c r="G47" s="56">
        <f t="shared" ref="G47" si="24">IF(SUM(G44:G46)&gt;0,(SUM(G44:G46))*-10%,0)</f>
        <v>0</v>
      </c>
      <c r="H47" s="56">
        <f t="shared" ref="H47" si="25">IF(SUM(H44:H46)&gt;0,(SUM(H44:H46))*-10%,0)</f>
        <v>0</v>
      </c>
      <c r="I47" s="56">
        <f t="shared" ref="I47" si="26">IF(SUM(I44:I46)&gt;0,(SUM(I44:I46))*-10%,0)</f>
        <v>0</v>
      </c>
      <c r="J47" s="56"/>
      <c r="K47" s="56">
        <f t="shared" ref="K47" si="27">IF(SUM(K44:K46)&gt;0,(SUM(K44:K46))*-10%,0)</f>
        <v>0</v>
      </c>
      <c r="L47" s="56">
        <f t="shared" ref="L47" si="28">IF(SUM(L44:L46)&gt;0,(SUM(L44:L46))*-10%,0)</f>
        <v>0</v>
      </c>
      <c r="M47" s="56">
        <f t="shared" ref="M47" si="29">IF(SUM(M44:M46)&gt;0,(SUM(M44:M46))*-10%,0)</f>
        <v>0</v>
      </c>
      <c r="N47" s="56">
        <f t="shared" ref="N47" si="30">IF(SUM(N44:N46)&gt;0,(SUM(N44:N46))*-10%,0)</f>
        <v>0</v>
      </c>
      <c r="O47" s="56">
        <f>IF(SUM(O44:O46)&gt;0,(SUM(O44:O46))*-10%,0)</f>
        <v>-52300</v>
      </c>
      <c r="P47" s="56">
        <f t="shared" ref="P47" si="31">IF(SUM(P44:P46)&gt;0,(SUM(P44:P46))*-10%,0)</f>
        <v>-47070</v>
      </c>
      <c r="Q47" s="56">
        <f t="shared" ref="Q47" si="32">IF(SUM(Q44:Q46)&gt;0,(SUM(Q44:Q46))*-10%,0)</f>
        <v>-42363</v>
      </c>
      <c r="R47" s="56">
        <f t="shared" ref="R47" si="33">IF(SUM(R44:R46)&gt;0,(SUM(R44:R46))*-10%,0)</f>
        <v>-38126.700000000004</v>
      </c>
      <c r="S47" s="56">
        <f t="shared" ref="S47" si="34">IF(SUM(S44:S46)&gt;0,(SUM(S44:S46))*-10%,0)</f>
        <v>-34314.03</v>
      </c>
      <c r="T47" s="56">
        <f t="shared" ref="T47" si="35">IF(SUM(T44:T46)&gt;0,(SUM(T44:T46))*-10%,0)</f>
        <v>-30882.627000000004</v>
      </c>
      <c r="U47" s="56"/>
      <c r="V47" s="56">
        <f t="shared" ref="V47" si="36">IF(SUM(V44:V46)&gt;0,(SUM(V44:V46))*-10%,0)</f>
        <v>-27794.364300000005</v>
      </c>
      <c r="W47" s="56">
        <f>IF(SUM(W44:W46)&gt;0,W43/-$B42,0)</f>
        <v>-26150</v>
      </c>
      <c r="X47" s="56">
        <f t="shared" ref="X47:BA47" si="37">IF(SUM(X44:X46)&gt;0,X43/-$B42,0)</f>
        <v>-26150</v>
      </c>
      <c r="Y47" s="56">
        <f t="shared" si="37"/>
        <v>-26150</v>
      </c>
      <c r="Z47" s="56">
        <f t="shared" si="37"/>
        <v>-26150</v>
      </c>
      <c r="AA47" s="56">
        <f t="shared" si="37"/>
        <v>-26150</v>
      </c>
      <c r="AB47" s="56">
        <f t="shared" si="37"/>
        <v>-26150</v>
      </c>
      <c r="AC47" s="56">
        <f t="shared" si="37"/>
        <v>-26150</v>
      </c>
      <c r="AD47" s="56">
        <f t="shared" si="37"/>
        <v>-26150</v>
      </c>
      <c r="AE47" s="56">
        <f t="shared" si="37"/>
        <v>-26150</v>
      </c>
      <c r="AF47" s="56"/>
      <c r="AG47" s="56">
        <f t="shared" si="37"/>
        <v>-26150</v>
      </c>
      <c r="AH47" s="56">
        <f t="shared" si="37"/>
        <v>0</v>
      </c>
      <c r="AI47" s="56">
        <f t="shared" si="37"/>
        <v>0</v>
      </c>
      <c r="AJ47" s="56">
        <f t="shared" si="37"/>
        <v>0</v>
      </c>
      <c r="AK47" s="56">
        <f t="shared" si="37"/>
        <v>0</v>
      </c>
      <c r="AL47" s="56">
        <f t="shared" si="37"/>
        <v>0</v>
      </c>
      <c r="AM47" s="56">
        <f t="shared" si="37"/>
        <v>0</v>
      </c>
      <c r="AN47" s="56">
        <f t="shared" si="37"/>
        <v>0</v>
      </c>
      <c r="AO47" s="56">
        <f t="shared" si="37"/>
        <v>0</v>
      </c>
      <c r="AP47" s="56">
        <f t="shared" si="37"/>
        <v>0</v>
      </c>
      <c r="AQ47" s="56"/>
      <c r="AR47" s="56">
        <f t="shared" si="37"/>
        <v>0</v>
      </c>
      <c r="AS47" s="56">
        <f t="shared" si="37"/>
        <v>0</v>
      </c>
      <c r="AT47" s="56">
        <f t="shared" si="37"/>
        <v>0</v>
      </c>
      <c r="AU47" s="56">
        <f t="shared" si="37"/>
        <v>0</v>
      </c>
      <c r="AV47" s="56">
        <f t="shared" si="37"/>
        <v>0</v>
      </c>
      <c r="AW47" s="56">
        <f t="shared" si="37"/>
        <v>0</v>
      </c>
      <c r="AX47" s="56">
        <f t="shared" si="37"/>
        <v>0</v>
      </c>
      <c r="AY47" s="56">
        <f t="shared" si="37"/>
        <v>0</v>
      </c>
      <c r="AZ47" s="56">
        <f t="shared" si="37"/>
        <v>0</v>
      </c>
      <c r="BA47" s="56">
        <f t="shared" si="37"/>
        <v>0</v>
      </c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</row>
    <row r="48" spans="1:93" x14ac:dyDescent="0.2">
      <c r="A48" s="39" t="s">
        <v>86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/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6"/>
      <c r="V48" s="56">
        <v>0</v>
      </c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</row>
    <row r="49" spans="1:93" x14ac:dyDescent="0.2">
      <c r="A49" s="39" t="s">
        <v>87</v>
      </c>
      <c r="C49" s="56">
        <v>0</v>
      </c>
      <c r="D49" s="56">
        <v>0</v>
      </c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/>
      <c r="K49" s="56">
        <v>0</v>
      </c>
      <c r="L49" s="56">
        <v>0</v>
      </c>
      <c r="M49" s="56">
        <v>0</v>
      </c>
      <c r="N49" s="56">
        <v>0</v>
      </c>
      <c r="O49" s="56">
        <v>0</v>
      </c>
      <c r="P49" s="56">
        <v>0</v>
      </c>
      <c r="Q49" s="56">
        <v>0</v>
      </c>
      <c r="R49" s="56">
        <v>0</v>
      </c>
      <c r="S49" s="56">
        <v>0</v>
      </c>
      <c r="T49" s="56">
        <v>0</v>
      </c>
      <c r="U49" s="56"/>
      <c r="V49" s="56">
        <v>0</v>
      </c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</row>
    <row r="50" spans="1:93" s="40" customFormat="1" x14ac:dyDescent="0.2">
      <c r="A50" s="40" t="s">
        <v>88</v>
      </c>
      <c r="B50" s="41"/>
      <c r="C50" s="55">
        <f>SUM(C44:C49)</f>
        <v>0</v>
      </c>
      <c r="D50" s="55">
        <f t="shared" ref="D50" si="38">SUM(D44:D49)</f>
        <v>0</v>
      </c>
      <c r="E50" s="55">
        <f t="shared" ref="E50" si="39">SUM(E44:E49)</f>
        <v>0</v>
      </c>
      <c r="F50" s="55">
        <f t="shared" ref="F50" si="40">SUM(F44:F49)</f>
        <v>0</v>
      </c>
      <c r="G50" s="55">
        <f t="shared" ref="G50" si="41">SUM(G44:G49)</f>
        <v>0</v>
      </c>
      <c r="H50" s="55">
        <f t="shared" ref="H50" si="42">SUM(H44:H49)</f>
        <v>0</v>
      </c>
      <c r="I50" s="55">
        <f t="shared" ref="I50" si="43">SUM(I44:I49)</f>
        <v>0</v>
      </c>
      <c r="J50" s="55"/>
      <c r="K50" s="55">
        <f t="shared" ref="K50" si="44">SUM(K44:K49)</f>
        <v>0</v>
      </c>
      <c r="L50" s="55">
        <f t="shared" ref="L50" si="45">SUM(L44:L49)</f>
        <v>0</v>
      </c>
      <c r="M50" s="55">
        <f t="shared" ref="M50" si="46">SUM(M44:M49)</f>
        <v>0</v>
      </c>
      <c r="N50" s="55">
        <f t="shared" ref="N50" si="47">SUM(N44:N49)</f>
        <v>0</v>
      </c>
      <c r="O50" s="55">
        <f t="shared" ref="O50" si="48">SUM(O44:O49)</f>
        <v>470700</v>
      </c>
      <c r="P50" s="55">
        <f t="shared" ref="P50" si="49">SUM(P44:P49)</f>
        <v>423630</v>
      </c>
      <c r="Q50" s="55">
        <f t="shared" ref="Q50" si="50">SUM(Q44:Q49)</f>
        <v>381267</v>
      </c>
      <c r="R50" s="55">
        <f t="shared" ref="R50" si="51">SUM(R44:R49)</f>
        <v>343140.3</v>
      </c>
      <c r="S50" s="55">
        <f t="shared" ref="S50" si="52">SUM(S44:S49)</f>
        <v>308826.27</v>
      </c>
      <c r="T50" s="55">
        <f t="shared" ref="T50" si="53">SUM(T44:T49)</f>
        <v>277943.64300000004</v>
      </c>
      <c r="U50" s="55"/>
      <c r="V50" s="55">
        <f t="shared" ref="V50" si="54">SUM(V44:V49)</f>
        <v>250149.27870000002</v>
      </c>
      <c r="W50" s="55">
        <f t="shared" ref="W50" si="55">SUM(W44:W49)</f>
        <v>223999.27870000002</v>
      </c>
      <c r="X50" s="55">
        <f t="shared" ref="X50" si="56">SUM(X44:X49)</f>
        <v>197849.27870000002</v>
      </c>
      <c r="Y50" s="55">
        <f t="shared" ref="Y50" si="57">SUM(Y44:Y49)</f>
        <v>171699.27870000002</v>
      </c>
      <c r="Z50" s="55">
        <f t="shared" ref="Z50" si="58">SUM(Z44:Z49)</f>
        <v>145549.27870000002</v>
      </c>
      <c r="AA50" s="55">
        <f t="shared" ref="AA50" si="59">SUM(AA44:AA49)</f>
        <v>119399.27870000002</v>
      </c>
      <c r="AB50" s="55">
        <f t="shared" ref="AB50" si="60">SUM(AB44:AB49)</f>
        <v>93249.278700000024</v>
      </c>
      <c r="AC50" s="55">
        <f t="shared" ref="AC50" si="61">SUM(AC44:AC49)</f>
        <v>67099.278700000024</v>
      </c>
      <c r="AD50" s="55">
        <f t="shared" ref="AD50" si="62">SUM(AD44:AD49)</f>
        <v>40949.278700000024</v>
      </c>
      <c r="AE50" s="55">
        <f t="shared" ref="AE50" si="63">SUM(AE44:AE49)</f>
        <v>14799.278700000024</v>
      </c>
      <c r="AF50" s="55"/>
      <c r="AG50" s="55">
        <f t="shared" ref="AG50" si="64">SUM(AG44:AG49)</f>
        <v>-11350.721299999976</v>
      </c>
      <c r="AH50" s="55">
        <f t="shared" ref="AH50" si="65">SUM(AH44:AH49)</f>
        <v>-11350.721299999976</v>
      </c>
      <c r="AI50" s="55">
        <f t="shared" ref="AI50" si="66">SUM(AI44:AI49)</f>
        <v>-11350.721299999976</v>
      </c>
      <c r="AJ50" s="55">
        <f t="shared" ref="AJ50" si="67">SUM(AJ44:AJ49)</f>
        <v>-11350.721299999976</v>
      </c>
      <c r="AK50" s="55">
        <f t="shared" ref="AK50" si="68">SUM(AK44:AK49)</f>
        <v>-11350.721299999976</v>
      </c>
      <c r="AL50" s="55">
        <f t="shared" ref="AL50" si="69">SUM(AL44:AL49)</f>
        <v>-11350.721299999976</v>
      </c>
      <c r="AM50" s="55">
        <f t="shared" ref="AM50" si="70">SUM(AM44:AM49)</f>
        <v>-11350.721299999976</v>
      </c>
      <c r="AN50" s="55">
        <f t="shared" ref="AN50" si="71">SUM(AN44:AN49)</f>
        <v>-11350.721299999976</v>
      </c>
      <c r="AO50" s="55">
        <f t="shared" ref="AO50" si="72">SUM(AO44:AO49)</f>
        <v>-11350.721299999976</v>
      </c>
      <c r="AP50" s="55">
        <f t="shared" ref="AP50" si="73">SUM(AP44:AP49)</f>
        <v>-11350.721299999976</v>
      </c>
      <c r="AQ50" s="55"/>
      <c r="AR50" s="55">
        <f t="shared" ref="AR50" si="74">SUM(AR44:AR49)</f>
        <v>-11350.721299999976</v>
      </c>
      <c r="AS50" s="55">
        <f t="shared" ref="AS50" si="75">SUM(AS44:AS49)</f>
        <v>-11350.721299999976</v>
      </c>
      <c r="AT50" s="55">
        <f t="shared" ref="AT50" si="76">SUM(AT44:AT49)</f>
        <v>-11350.721299999976</v>
      </c>
      <c r="AU50" s="55">
        <f t="shared" ref="AU50" si="77">SUM(AU44:AU49)</f>
        <v>-11350.721299999976</v>
      </c>
      <c r="AV50" s="55">
        <f t="shared" ref="AV50" si="78">SUM(AV44:AV49)</f>
        <v>-11350.721299999976</v>
      </c>
      <c r="AW50" s="55">
        <f t="shared" ref="AW50" si="79">SUM(AW44:AW49)</f>
        <v>-11350.721299999976</v>
      </c>
      <c r="AX50" s="55">
        <f t="shared" ref="AX50" si="80">SUM(AX44:AX49)</f>
        <v>-11350.721299999976</v>
      </c>
      <c r="AY50" s="55">
        <f t="shared" ref="AY50" si="81">SUM(AY44:AY49)</f>
        <v>-11350.721299999976</v>
      </c>
      <c r="AZ50" s="55">
        <f t="shared" ref="AZ50" si="82">SUM(AZ44:AZ49)</f>
        <v>-11350.721299999976</v>
      </c>
      <c r="BA50" s="55">
        <f t="shared" ref="BA50" si="83">SUM(BA44:BA49)</f>
        <v>-11350.721299999976</v>
      </c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</row>
    <row r="51" spans="1:93" x14ac:dyDescent="0.2">
      <c r="A51" s="39" t="s">
        <v>97</v>
      </c>
      <c r="C51" s="56">
        <f>C43+C45-C46</f>
        <v>0</v>
      </c>
      <c r="D51" s="56">
        <f t="shared" ref="D51:BA51" si="84">D43+D45-D46</f>
        <v>0</v>
      </c>
      <c r="E51" s="56">
        <f t="shared" si="84"/>
        <v>0</v>
      </c>
      <c r="F51" s="56">
        <f t="shared" si="84"/>
        <v>0</v>
      </c>
      <c r="G51" s="56">
        <f t="shared" si="84"/>
        <v>0</v>
      </c>
      <c r="H51" s="56">
        <f t="shared" si="84"/>
        <v>0</v>
      </c>
      <c r="I51" s="56">
        <f t="shared" si="84"/>
        <v>0</v>
      </c>
      <c r="J51" s="56"/>
      <c r="K51" s="56">
        <f t="shared" si="84"/>
        <v>0</v>
      </c>
      <c r="L51" s="56">
        <f t="shared" si="84"/>
        <v>0</v>
      </c>
      <c r="M51" s="56">
        <f t="shared" si="84"/>
        <v>0</v>
      </c>
      <c r="N51" s="56">
        <f t="shared" si="84"/>
        <v>0</v>
      </c>
      <c r="O51" s="56">
        <f t="shared" si="84"/>
        <v>523000</v>
      </c>
      <c r="P51" s="56">
        <f t="shared" si="84"/>
        <v>523000</v>
      </c>
      <c r="Q51" s="56">
        <f t="shared" si="84"/>
        <v>523000</v>
      </c>
      <c r="R51" s="56">
        <f t="shared" si="84"/>
        <v>523000</v>
      </c>
      <c r="S51" s="56">
        <f t="shared" si="84"/>
        <v>523000</v>
      </c>
      <c r="T51" s="56">
        <f t="shared" si="84"/>
        <v>523000</v>
      </c>
      <c r="U51" s="56"/>
      <c r="V51" s="56">
        <f t="shared" si="84"/>
        <v>523000</v>
      </c>
      <c r="W51" s="56">
        <f t="shared" si="84"/>
        <v>523000</v>
      </c>
      <c r="X51" s="56">
        <f t="shared" si="84"/>
        <v>523000</v>
      </c>
      <c r="Y51" s="56">
        <f t="shared" si="84"/>
        <v>523000</v>
      </c>
      <c r="Z51" s="56">
        <f t="shared" si="84"/>
        <v>523000</v>
      </c>
      <c r="AA51" s="56">
        <f t="shared" si="84"/>
        <v>523000</v>
      </c>
      <c r="AB51" s="56">
        <f t="shared" si="84"/>
        <v>523000</v>
      </c>
      <c r="AC51" s="56">
        <f t="shared" si="84"/>
        <v>523000</v>
      </c>
      <c r="AD51" s="56">
        <f t="shared" si="84"/>
        <v>523000</v>
      </c>
      <c r="AE51" s="56">
        <f t="shared" si="84"/>
        <v>523000</v>
      </c>
      <c r="AF51" s="56"/>
      <c r="AG51" s="56">
        <f t="shared" si="84"/>
        <v>523000</v>
      </c>
      <c r="AH51" s="56">
        <f t="shared" si="84"/>
        <v>523000</v>
      </c>
      <c r="AI51" s="56">
        <f t="shared" si="84"/>
        <v>523000</v>
      </c>
      <c r="AJ51" s="56">
        <f t="shared" si="84"/>
        <v>523000</v>
      </c>
      <c r="AK51" s="56">
        <f t="shared" si="84"/>
        <v>523000</v>
      </c>
      <c r="AL51" s="56">
        <f t="shared" si="84"/>
        <v>523000</v>
      </c>
      <c r="AM51" s="56">
        <f t="shared" si="84"/>
        <v>523000</v>
      </c>
      <c r="AN51" s="56">
        <f t="shared" si="84"/>
        <v>523000</v>
      </c>
      <c r="AO51" s="56">
        <f t="shared" si="84"/>
        <v>523000</v>
      </c>
      <c r="AP51" s="56">
        <f t="shared" si="84"/>
        <v>523000</v>
      </c>
      <c r="AQ51" s="56"/>
      <c r="AR51" s="56">
        <f t="shared" si="84"/>
        <v>523000</v>
      </c>
      <c r="AS51" s="56">
        <f t="shared" si="84"/>
        <v>523000</v>
      </c>
      <c r="AT51" s="56">
        <f t="shared" si="84"/>
        <v>523000</v>
      </c>
      <c r="AU51" s="56">
        <f t="shared" si="84"/>
        <v>523000</v>
      </c>
      <c r="AV51" s="56">
        <f t="shared" si="84"/>
        <v>523000</v>
      </c>
      <c r="AW51" s="56">
        <f t="shared" si="84"/>
        <v>523000</v>
      </c>
      <c r="AX51" s="56">
        <f t="shared" si="84"/>
        <v>523000</v>
      </c>
      <c r="AY51" s="56">
        <f t="shared" si="84"/>
        <v>523000</v>
      </c>
      <c r="AZ51" s="56">
        <f t="shared" si="84"/>
        <v>523000</v>
      </c>
      <c r="BA51" s="56">
        <f t="shared" si="84"/>
        <v>523000</v>
      </c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</row>
    <row r="52" spans="1:93" x14ac:dyDescent="0.2"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</row>
    <row r="53" spans="1:93" x14ac:dyDescent="0.2"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</row>
    <row r="54" spans="1:93" x14ac:dyDescent="0.2">
      <c r="A54" s="59" t="s">
        <v>90</v>
      </c>
      <c r="B54" s="63" t="s">
        <v>98</v>
      </c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</row>
    <row r="55" spans="1:93" x14ac:dyDescent="0.2">
      <c r="A55" s="39" t="s">
        <v>100</v>
      </c>
      <c r="B55" s="62" t="s">
        <v>107</v>
      </c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</row>
    <row r="56" spans="1:93" x14ac:dyDescent="0.2">
      <c r="A56" s="39" t="s">
        <v>102</v>
      </c>
      <c r="B56" s="62" t="s">
        <v>108</v>
      </c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64"/>
      <c r="S56" s="56"/>
      <c r="T56" s="56"/>
      <c r="U56" s="56"/>
      <c r="V56" s="56"/>
      <c r="W56" s="56"/>
      <c r="X56" s="56"/>
      <c r="Y56" s="64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</row>
    <row r="57" spans="1:93" x14ac:dyDescent="0.2">
      <c r="A57" s="39" t="s">
        <v>68</v>
      </c>
      <c r="B57" s="62">
        <v>1920</v>
      </c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64"/>
      <c r="S57" s="56"/>
      <c r="T57" s="56"/>
      <c r="U57" s="56"/>
      <c r="V57" s="56"/>
      <c r="W57" s="56"/>
      <c r="X57" s="56"/>
      <c r="Y57" s="64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</row>
    <row r="58" spans="1:93" x14ac:dyDescent="0.2">
      <c r="A58" s="39" t="s">
        <v>95</v>
      </c>
      <c r="B58" s="62" t="s">
        <v>80</v>
      </c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</row>
    <row r="59" spans="1:93" x14ac:dyDescent="0.2">
      <c r="A59" s="39" t="s">
        <v>92</v>
      </c>
      <c r="B59" s="62">
        <f>IF(B58="","",VLOOKUP(B58,'Drop Down'!$A$2:$B$9,2,FALSE))</f>
        <v>1</v>
      </c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</row>
    <row r="60" spans="1:93" x14ac:dyDescent="0.2">
      <c r="A60" s="39" t="s">
        <v>54</v>
      </c>
      <c r="B60" s="62">
        <f>IF(B58="","",VLOOKUP(B58,'Drop Down'!$A$2:$C$9,3,FALSE))</f>
        <v>30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</row>
    <row r="61" spans="1:93" x14ac:dyDescent="0.2">
      <c r="A61" s="39" t="s">
        <v>96</v>
      </c>
      <c r="C61" s="56">
        <v>200000</v>
      </c>
      <c r="D61" s="56">
        <f>C69</f>
        <v>200000</v>
      </c>
      <c r="E61" s="56">
        <f t="shared" ref="E61:O61" si="85">D69</f>
        <v>200000</v>
      </c>
      <c r="F61" s="56">
        <f t="shared" si="85"/>
        <v>200000</v>
      </c>
      <c r="G61" s="56">
        <f t="shared" si="85"/>
        <v>200000</v>
      </c>
      <c r="H61" s="56">
        <f t="shared" si="85"/>
        <v>200000</v>
      </c>
      <c r="I61" s="56">
        <f t="shared" si="85"/>
        <v>200000</v>
      </c>
      <c r="J61" s="56"/>
      <c r="K61" s="56">
        <f>I69</f>
        <v>200000</v>
      </c>
      <c r="L61" s="56">
        <f t="shared" si="85"/>
        <v>200000</v>
      </c>
      <c r="M61" s="56">
        <f t="shared" si="85"/>
        <v>200000</v>
      </c>
      <c r="N61" s="56">
        <f t="shared" si="85"/>
        <v>200000</v>
      </c>
      <c r="O61" s="56">
        <f t="shared" si="85"/>
        <v>200000</v>
      </c>
      <c r="P61" s="56">
        <f t="shared" ref="P61:BA61" si="86">O69</f>
        <v>200000</v>
      </c>
      <c r="Q61" s="56">
        <f t="shared" si="86"/>
        <v>200000</v>
      </c>
      <c r="R61" s="56">
        <f t="shared" si="86"/>
        <v>200000</v>
      </c>
      <c r="S61" s="56">
        <f t="shared" si="86"/>
        <v>200000</v>
      </c>
      <c r="T61" s="56">
        <f t="shared" si="86"/>
        <v>200000</v>
      </c>
      <c r="U61" s="56"/>
      <c r="V61" s="56">
        <f>T69</f>
        <v>200000</v>
      </c>
      <c r="W61" s="56">
        <f t="shared" si="86"/>
        <v>200000</v>
      </c>
      <c r="X61" s="56">
        <f t="shared" si="86"/>
        <v>200000</v>
      </c>
      <c r="Y61" s="56">
        <f t="shared" si="86"/>
        <v>200000</v>
      </c>
      <c r="Z61" s="56">
        <f t="shared" si="86"/>
        <v>200000</v>
      </c>
      <c r="AA61" s="56">
        <f t="shared" si="86"/>
        <v>200000</v>
      </c>
      <c r="AB61" s="56">
        <f t="shared" si="86"/>
        <v>200000</v>
      </c>
      <c r="AC61" s="56">
        <f t="shared" si="86"/>
        <v>200000</v>
      </c>
      <c r="AD61" s="56">
        <f t="shared" si="86"/>
        <v>200000</v>
      </c>
      <c r="AE61" s="56">
        <f t="shared" si="86"/>
        <v>200000</v>
      </c>
      <c r="AF61" s="56"/>
      <c r="AG61" s="56">
        <f>AE69</f>
        <v>200000</v>
      </c>
      <c r="AH61" s="56">
        <f t="shared" si="86"/>
        <v>200000</v>
      </c>
      <c r="AI61" s="56">
        <f t="shared" si="86"/>
        <v>200000</v>
      </c>
      <c r="AJ61" s="56">
        <f t="shared" si="86"/>
        <v>200000</v>
      </c>
      <c r="AK61" s="56">
        <f t="shared" si="86"/>
        <v>200000</v>
      </c>
      <c r="AL61" s="56">
        <f t="shared" si="86"/>
        <v>200000</v>
      </c>
      <c r="AM61" s="56">
        <f t="shared" si="86"/>
        <v>200000</v>
      </c>
      <c r="AN61" s="56">
        <f t="shared" si="86"/>
        <v>200000</v>
      </c>
      <c r="AO61" s="56">
        <f t="shared" si="86"/>
        <v>200000</v>
      </c>
      <c r="AP61" s="56">
        <f t="shared" si="86"/>
        <v>200000</v>
      </c>
      <c r="AQ61" s="56"/>
      <c r="AR61" s="56">
        <f>AP69</f>
        <v>200000</v>
      </c>
      <c r="AS61" s="56">
        <f t="shared" si="86"/>
        <v>200000</v>
      </c>
      <c r="AT61" s="56">
        <f t="shared" si="86"/>
        <v>200000</v>
      </c>
      <c r="AU61" s="56">
        <f t="shared" si="86"/>
        <v>200000</v>
      </c>
      <c r="AV61" s="56">
        <f t="shared" si="86"/>
        <v>200000</v>
      </c>
      <c r="AW61" s="56">
        <f t="shared" si="86"/>
        <v>200000</v>
      </c>
      <c r="AX61" s="56">
        <f t="shared" si="86"/>
        <v>200000</v>
      </c>
      <c r="AY61" s="56">
        <f t="shared" si="86"/>
        <v>200000</v>
      </c>
      <c r="AZ61" s="56">
        <f t="shared" si="86"/>
        <v>200000</v>
      </c>
      <c r="BA61" s="56">
        <f t="shared" si="86"/>
        <v>200000</v>
      </c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</row>
    <row r="62" spans="1:93" s="40" customFormat="1" x14ac:dyDescent="0.2">
      <c r="A62" s="40" t="s">
        <v>84</v>
      </c>
      <c r="B62" s="41"/>
      <c r="C62" s="55">
        <v>200000</v>
      </c>
      <c r="D62" s="55">
        <f t="shared" ref="D62:I62" si="87">C68</f>
        <v>180000</v>
      </c>
      <c r="E62" s="55">
        <f t="shared" si="87"/>
        <v>162000</v>
      </c>
      <c r="F62" s="55">
        <f t="shared" si="87"/>
        <v>145800</v>
      </c>
      <c r="G62" s="55">
        <f t="shared" si="87"/>
        <v>131220</v>
      </c>
      <c r="H62" s="55">
        <f t="shared" si="87"/>
        <v>118098</v>
      </c>
      <c r="I62" s="55">
        <f t="shared" si="87"/>
        <v>106288.2</v>
      </c>
      <c r="J62" s="55"/>
      <c r="K62" s="55">
        <f>I68</f>
        <v>95659.38</v>
      </c>
      <c r="L62" s="55">
        <f t="shared" ref="L62:T62" si="88">K68</f>
        <v>86093.44200000001</v>
      </c>
      <c r="M62" s="55">
        <f t="shared" si="88"/>
        <v>77484.097800000003</v>
      </c>
      <c r="N62" s="55">
        <f t="shared" si="88"/>
        <v>69735.688020000001</v>
      </c>
      <c r="O62" s="55">
        <f t="shared" si="88"/>
        <v>62762.119218</v>
      </c>
      <c r="P62" s="55">
        <f t="shared" si="88"/>
        <v>56485.907296199999</v>
      </c>
      <c r="Q62" s="55">
        <f t="shared" si="88"/>
        <v>50837.316566579997</v>
      </c>
      <c r="R62" s="55">
        <f t="shared" si="88"/>
        <v>45753.584909921999</v>
      </c>
      <c r="S62" s="55">
        <f t="shared" si="88"/>
        <v>41178.2264189298</v>
      </c>
      <c r="T62" s="55">
        <f t="shared" si="88"/>
        <v>37060.403777036823</v>
      </c>
      <c r="U62" s="55"/>
      <c r="V62" s="55">
        <f>T68</f>
        <v>33354.363399333139</v>
      </c>
      <c r="W62" s="55">
        <f t="shared" ref="W62:AE62" si="89">V68</f>
        <v>30018.927059399823</v>
      </c>
      <c r="X62" s="55">
        <f t="shared" si="89"/>
        <v>23352.260392733155</v>
      </c>
      <c r="Y62" s="55">
        <f t="shared" si="89"/>
        <v>16685.593726066487</v>
      </c>
      <c r="Z62" s="55">
        <f t="shared" si="89"/>
        <v>10018.927059399819</v>
      </c>
      <c r="AA62" s="55">
        <f t="shared" si="89"/>
        <v>3352.260392733152</v>
      </c>
      <c r="AB62" s="55">
        <f t="shared" si="89"/>
        <v>-3314.406273933515</v>
      </c>
      <c r="AC62" s="55">
        <f t="shared" si="89"/>
        <v>-3314.406273933515</v>
      </c>
      <c r="AD62" s="55">
        <f t="shared" si="89"/>
        <v>-3314.406273933515</v>
      </c>
      <c r="AE62" s="55">
        <f t="shared" si="89"/>
        <v>-3314.406273933515</v>
      </c>
      <c r="AF62" s="55"/>
      <c r="AG62" s="55">
        <f>AE68</f>
        <v>-3314.406273933515</v>
      </c>
      <c r="AH62" s="55">
        <f t="shared" ref="AH62:AP62" si="90">AG68</f>
        <v>-3314.406273933515</v>
      </c>
      <c r="AI62" s="55">
        <f t="shared" si="90"/>
        <v>-3314.406273933515</v>
      </c>
      <c r="AJ62" s="55">
        <f t="shared" si="90"/>
        <v>-3314.406273933515</v>
      </c>
      <c r="AK62" s="55">
        <f t="shared" si="90"/>
        <v>-3314.406273933515</v>
      </c>
      <c r="AL62" s="55">
        <f t="shared" si="90"/>
        <v>-3314.406273933515</v>
      </c>
      <c r="AM62" s="55">
        <f t="shared" si="90"/>
        <v>-3314.406273933515</v>
      </c>
      <c r="AN62" s="55">
        <f t="shared" si="90"/>
        <v>-3314.406273933515</v>
      </c>
      <c r="AO62" s="55">
        <f t="shared" si="90"/>
        <v>-3314.406273933515</v>
      </c>
      <c r="AP62" s="55">
        <f t="shared" si="90"/>
        <v>-3314.406273933515</v>
      </c>
      <c r="AQ62" s="55"/>
      <c r="AR62" s="55">
        <f>AP68</f>
        <v>-3314.406273933515</v>
      </c>
      <c r="AS62" s="55">
        <f t="shared" ref="AS62:BA62" si="91">AR68</f>
        <v>-3314.406273933515</v>
      </c>
      <c r="AT62" s="55">
        <f t="shared" si="91"/>
        <v>-3314.406273933515</v>
      </c>
      <c r="AU62" s="55">
        <f t="shared" si="91"/>
        <v>-3314.406273933515</v>
      </c>
      <c r="AV62" s="55">
        <f t="shared" si="91"/>
        <v>-3314.406273933515</v>
      </c>
      <c r="AW62" s="55">
        <f t="shared" si="91"/>
        <v>-3314.406273933515</v>
      </c>
      <c r="AX62" s="55">
        <f t="shared" si="91"/>
        <v>-3314.406273933515</v>
      </c>
      <c r="AY62" s="55">
        <f t="shared" si="91"/>
        <v>-3314.406273933515</v>
      </c>
      <c r="AZ62" s="55">
        <f t="shared" si="91"/>
        <v>-3314.406273933515</v>
      </c>
      <c r="BA62" s="55">
        <f t="shared" si="91"/>
        <v>-3314.406273933515</v>
      </c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  <c r="CM62" s="55"/>
      <c r="CN62" s="55"/>
      <c r="CO62" s="55"/>
    </row>
    <row r="63" spans="1:93" x14ac:dyDescent="0.2">
      <c r="A63" s="39" t="s">
        <v>82</v>
      </c>
      <c r="C63" s="56">
        <v>0</v>
      </c>
      <c r="D63" s="56">
        <v>0</v>
      </c>
      <c r="E63" s="56">
        <v>0</v>
      </c>
      <c r="F63" s="56">
        <v>0</v>
      </c>
      <c r="G63" s="56">
        <v>0</v>
      </c>
      <c r="H63" s="56">
        <v>0</v>
      </c>
      <c r="I63" s="56">
        <v>0</v>
      </c>
      <c r="J63" s="56"/>
      <c r="K63" s="56">
        <v>0</v>
      </c>
      <c r="L63" s="56">
        <v>0</v>
      </c>
      <c r="M63" s="56">
        <v>0</v>
      </c>
      <c r="N63" s="56">
        <v>0</v>
      </c>
      <c r="O63" s="56">
        <v>0</v>
      </c>
      <c r="P63" s="56">
        <v>0</v>
      </c>
      <c r="Q63" s="56">
        <v>0</v>
      </c>
      <c r="R63" s="56">
        <v>0</v>
      </c>
      <c r="S63" s="56">
        <v>0</v>
      </c>
      <c r="T63" s="56">
        <v>0</v>
      </c>
      <c r="U63" s="56"/>
      <c r="V63" s="56">
        <v>0</v>
      </c>
      <c r="W63" s="56">
        <v>0</v>
      </c>
      <c r="X63" s="56">
        <v>0</v>
      </c>
      <c r="Y63" s="56">
        <v>0</v>
      </c>
      <c r="Z63" s="56">
        <v>0</v>
      </c>
      <c r="AA63" s="56">
        <v>0</v>
      </c>
      <c r="AB63" s="56">
        <v>0</v>
      </c>
      <c r="AC63" s="56">
        <v>0</v>
      </c>
      <c r="AD63" s="56">
        <v>0</v>
      </c>
      <c r="AE63" s="56">
        <v>0</v>
      </c>
      <c r="AF63" s="56"/>
      <c r="AG63" s="56">
        <v>0</v>
      </c>
      <c r="AH63" s="56">
        <v>0</v>
      </c>
      <c r="AI63" s="56">
        <v>0</v>
      </c>
      <c r="AJ63" s="56">
        <v>0</v>
      </c>
      <c r="AK63" s="56">
        <v>0</v>
      </c>
      <c r="AL63" s="56">
        <v>0</v>
      </c>
      <c r="AM63" s="56">
        <v>0</v>
      </c>
      <c r="AN63" s="56">
        <v>0</v>
      </c>
      <c r="AO63" s="56">
        <v>0</v>
      </c>
      <c r="AP63" s="56">
        <v>0</v>
      </c>
      <c r="AQ63" s="56"/>
      <c r="AR63" s="56">
        <v>0</v>
      </c>
      <c r="AS63" s="56">
        <v>0</v>
      </c>
      <c r="AT63" s="56">
        <v>0</v>
      </c>
      <c r="AU63" s="56">
        <v>0</v>
      </c>
      <c r="AV63" s="56">
        <v>0</v>
      </c>
      <c r="AW63" s="56">
        <v>0</v>
      </c>
      <c r="AX63" s="56">
        <v>0</v>
      </c>
      <c r="AY63" s="56">
        <v>0</v>
      </c>
      <c r="AZ63" s="56">
        <v>0</v>
      </c>
      <c r="BA63" s="56">
        <v>0</v>
      </c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</row>
    <row r="64" spans="1:93" x14ac:dyDescent="0.2">
      <c r="A64" s="39" t="s">
        <v>83</v>
      </c>
      <c r="C64" s="56">
        <v>0</v>
      </c>
      <c r="D64" s="56">
        <v>0</v>
      </c>
      <c r="E64" s="56">
        <v>0</v>
      </c>
      <c r="F64" s="56">
        <v>0</v>
      </c>
      <c r="G64" s="56">
        <v>0</v>
      </c>
      <c r="H64" s="56">
        <v>0</v>
      </c>
      <c r="I64" s="56">
        <v>0</v>
      </c>
      <c r="J64" s="56"/>
      <c r="K64" s="56">
        <v>0</v>
      </c>
      <c r="L64" s="56">
        <v>0</v>
      </c>
      <c r="M64" s="56">
        <v>0</v>
      </c>
      <c r="N64" s="56">
        <v>0</v>
      </c>
      <c r="O64" s="56">
        <v>0</v>
      </c>
      <c r="P64" s="56">
        <v>0</v>
      </c>
      <c r="Q64" s="56">
        <v>0</v>
      </c>
      <c r="R64" s="56">
        <v>0</v>
      </c>
      <c r="S64" s="56">
        <v>0</v>
      </c>
      <c r="T64" s="56">
        <v>0</v>
      </c>
      <c r="U64" s="56"/>
      <c r="V64" s="56">
        <v>0</v>
      </c>
      <c r="W64" s="56">
        <v>0</v>
      </c>
      <c r="X64" s="56">
        <v>0</v>
      </c>
      <c r="Y64" s="56">
        <v>0</v>
      </c>
      <c r="Z64" s="56">
        <v>0</v>
      </c>
      <c r="AA64" s="56">
        <v>0</v>
      </c>
      <c r="AB64" s="56">
        <v>0</v>
      </c>
      <c r="AC64" s="56">
        <v>0</v>
      </c>
      <c r="AD64" s="56">
        <v>0</v>
      </c>
      <c r="AE64" s="56">
        <v>0</v>
      </c>
      <c r="AF64" s="56"/>
      <c r="AG64" s="56">
        <v>0</v>
      </c>
      <c r="AH64" s="56">
        <v>0</v>
      </c>
      <c r="AI64" s="56">
        <v>0</v>
      </c>
      <c r="AJ64" s="56">
        <v>0</v>
      </c>
      <c r="AK64" s="56">
        <v>0</v>
      </c>
      <c r="AL64" s="56">
        <v>0</v>
      </c>
      <c r="AM64" s="56">
        <v>0</v>
      </c>
      <c r="AN64" s="56">
        <v>0</v>
      </c>
      <c r="AO64" s="56">
        <v>0</v>
      </c>
      <c r="AP64" s="56">
        <v>0</v>
      </c>
      <c r="AQ64" s="56"/>
      <c r="AR64" s="56">
        <v>0</v>
      </c>
      <c r="AS64" s="56">
        <v>0</v>
      </c>
      <c r="AT64" s="56">
        <v>0</v>
      </c>
      <c r="AU64" s="56">
        <v>0</v>
      </c>
      <c r="AV64" s="56">
        <v>0</v>
      </c>
      <c r="AW64" s="56">
        <v>0</v>
      </c>
      <c r="AX64" s="56">
        <v>0</v>
      </c>
      <c r="AY64" s="56">
        <v>0</v>
      </c>
      <c r="AZ64" s="56">
        <v>0</v>
      </c>
      <c r="BA64" s="56">
        <v>0</v>
      </c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</row>
    <row r="65" spans="1:93" x14ac:dyDescent="0.2">
      <c r="A65" s="39" t="s">
        <v>85</v>
      </c>
      <c r="C65" s="56">
        <f>IF(SUM(C62:C64)&gt;0,(SUM(C62:C64))*-10%,0)</f>
        <v>-20000</v>
      </c>
      <c r="D65" s="56">
        <f t="shared" ref="D65" si="92">IF(SUM(D62:D64)&gt;0,(SUM(D62:D64))*-10%,0)</f>
        <v>-18000</v>
      </c>
      <c r="E65" s="56">
        <f t="shared" ref="E65" si="93">IF(SUM(E62:E64)&gt;0,(SUM(E62:E64))*-10%,0)</f>
        <v>-16200</v>
      </c>
      <c r="F65" s="56">
        <f t="shared" ref="F65" si="94">IF(SUM(F62:F64)&gt;0,(SUM(F62:F64))*-10%,0)</f>
        <v>-14580</v>
      </c>
      <c r="G65" s="56">
        <f t="shared" ref="G65" si="95">IF(SUM(G62:G64)&gt;0,(SUM(G62:G64))*-10%,0)</f>
        <v>-13122</v>
      </c>
      <c r="H65" s="56">
        <f t="shared" ref="H65" si="96">IF(SUM(H62:H64)&gt;0,(SUM(H62:H64))*-10%,0)</f>
        <v>-11809.800000000001</v>
      </c>
      <c r="I65" s="56">
        <f t="shared" ref="I65" si="97">IF(SUM(I62:I64)&gt;0,(SUM(I62:I64))*-10%,0)</f>
        <v>-10628.82</v>
      </c>
      <c r="J65" s="56"/>
      <c r="K65" s="56">
        <f t="shared" ref="K65" si="98">IF(SUM(K62:K64)&gt;0,(SUM(K62:K64))*-10%,0)</f>
        <v>-9565.9380000000001</v>
      </c>
      <c r="L65" s="56">
        <f t="shared" ref="L65" si="99">IF(SUM(L62:L64)&gt;0,(SUM(L62:L64))*-10%,0)</f>
        <v>-8609.3442000000014</v>
      </c>
      <c r="M65" s="56">
        <f t="shared" ref="M65" si="100">IF(SUM(M62:M64)&gt;0,(SUM(M62:M64))*-10%,0)</f>
        <v>-7748.4097800000009</v>
      </c>
      <c r="N65" s="56">
        <f t="shared" ref="N65" si="101">IF(SUM(N62:N64)&gt;0,(SUM(N62:N64))*-10%,0)</f>
        <v>-6973.5688020000007</v>
      </c>
      <c r="O65" s="56">
        <f>IF(SUM(O62:O64)&gt;0,(SUM(O62:O64))*-10%,0)</f>
        <v>-6276.2119218000007</v>
      </c>
      <c r="P65" s="56">
        <f t="shared" ref="P65" si="102">IF(SUM(P62:P64)&gt;0,(SUM(P62:P64))*-10%,0)</f>
        <v>-5648.5907296200003</v>
      </c>
      <c r="Q65" s="56">
        <f t="shared" ref="Q65" si="103">IF(SUM(Q62:Q64)&gt;0,(SUM(Q62:Q64))*-10%,0)</f>
        <v>-5083.7316566580002</v>
      </c>
      <c r="R65" s="56">
        <f t="shared" ref="R65" si="104">IF(SUM(R62:R64)&gt;0,(SUM(R62:R64))*-10%,0)</f>
        <v>-4575.3584909922001</v>
      </c>
      <c r="S65" s="56">
        <f t="shared" ref="S65" si="105">IF(SUM(S62:S64)&gt;0,(SUM(S62:S64))*-10%,0)</f>
        <v>-4117.8226418929798</v>
      </c>
      <c r="T65" s="56">
        <f t="shared" ref="T65" si="106">IF(SUM(T62:T64)&gt;0,(SUM(T62:T64))*-10%,0)</f>
        <v>-3706.0403777036827</v>
      </c>
      <c r="U65" s="56"/>
      <c r="V65" s="56">
        <f t="shared" ref="V65" si="107">IF(SUM(V62:V64)&gt;0,(SUM(V62:V64))*-10%,0)</f>
        <v>-3335.4363399333142</v>
      </c>
      <c r="W65" s="56">
        <f>IF(SUM(W62:W64)&gt;0,W61/-$B60,0)</f>
        <v>-6666.666666666667</v>
      </c>
      <c r="X65" s="56">
        <f t="shared" ref="X65" si="108">IF(SUM(X62:X64)&gt;0,X61/-$B60,0)</f>
        <v>-6666.666666666667</v>
      </c>
      <c r="Y65" s="56">
        <f t="shared" ref="Y65" si="109">IF(SUM(Y62:Y64)&gt;0,Y61/-$B60,0)</f>
        <v>-6666.666666666667</v>
      </c>
      <c r="Z65" s="56">
        <f t="shared" ref="Z65" si="110">IF(SUM(Z62:Z64)&gt;0,Z61/-$B60,0)</f>
        <v>-6666.666666666667</v>
      </c>
      <c r="AA65" s="56">
        <f t="shared" ref="AA65" si="111">IF(SUM(AA62:AA64)&gt;0,AA61/-$B60,0)</f>
        <v>-6666.666666666667</v>
      </c>
      <c r="AB65" s="56">
        <f t="shared" ref="AB65" si="112">IF(SUM(AB62:AB64)&gt;0,AB61/-$B60,0)</f>
        <v>0</v>
      </c>
      <c r="AC65" s="56">
        <f t="shared" ref="AC65" si="113">IF(SUM(AC62:AC64)&gt;0,AC61/-$B60,0)</f>
        <v>0</v>
      </c>
      <c r="AD65" s="56">
        <f t="shared" ref="AD65" si="114">IF(SUM(AD62:AD64)&gt;0,AD61/-$B60,0)</f>
        <v>0</v>
      </c>
      <c r="AE65" s="56">
        <f t="shared" ref="AE65" si="115">IF(SUM(AE62:AE64)&gt;0,AE61/-$B60,0)</f>
        <v>0</v>
      </c>
      <c r="AF65" s="56"/>
      <c r="AG65" s="56">
        <f t="shared" ref="AG65" si="116">IF(SUM(AG62:AG64)&gt;0,AG61/-$B60,0)</f>
        <v>0</v>
      </c>
      <c r="AH65" s="56">
        <f t="shared" ref="AH65" si="117">IF(SUM(AH62:AH64)&gt;0,AH61/-$B60,0)</f>
        <v>0</v>
      </c>
      <c r="AI65" s="56">
        <f t="shared" ref="AI65" si="118">IF(SUM(AI62:AI64)&gt;0,AI61/-$B60,0)</f>
        <v>0</v>
      </c>
      <c r="AJ65" s="56">
        <f t="shared" ref="AJ65" si="119">IF(SUM(AJ62:AJ64)&gt;0,AJ61/-$B60,0)</f>
        <v>0</v>
      </c>
      <c r="AK65" s="56">
        <f t="shared" ref="AK65" si="120">IF(SUM(AK62:AK64)&gt;0,AK61/-$B60,0)</f>
        <v>0</v>
      </c>
      <c r="AL65" s="56">
        <f t="shared" ref="AL65" si="121">IF(SUM(AL62:AL64)&gt;0,AL61/-$B60,0)</f>
        <v>0</v>
      </c>
      <c r="AM65" s="56">
        <f t="shared" ref="AM65" si="122">IF(SUM(AM62:AM64)&gt;0,AM61/-$B60,0)</f>
        <v>0</v>
      </c>
      <c r="AN65" s="56">
        <f t="shared" ref="AN65" si="123">IF(SUM(AN62:AN64)&gt;0,AN61/-$B60,0)</f>
        <v>0</v>
      </c>
      <c r="AO65" s="56">
        <f t="shared" ref="AO65" si="124">IF(SUM(AO62:AO64)&gt;0,AO61/-$B60,0)</f>
        <v>0</v>
      </c>
      <c r="AP65" s="56">
        <f t="shared" ref="AP65" si="125">IF(SUM(AP62:AP64)&gt;0,AP61/-$B60,0)</f>
        <v>0</v>
      </c>
      <c r="AQ65" s="56"/>
      <c r="AR65" s="56">
        <f t="shared" ref="AR65" si="126">IF(SUM(AR62:AR64)&gt;0,AR61/-$B60,0)</f>
        <v>0</v>
      </c>
      <c r="AS65" s="56">
        <f t="shared" ref="AS65" si="127">IF(SUM(AS62:AS64)&gt;0,AS61/-$B60,0)</f>
        <v>0</v>
      </c>
      <c r="AT65" s="56">
        <f t="shared" ref="AT65" si="128">IF(SUM(AT62:AT64)&gt;0,AT61/-$B60,0)</f>
        <v>0</v>
      </c>
      <c r="AU65" s="56">
        <f t="shared" ref="AU65" si="129">IF(SUM(AU62:AU64)&gt;0,AU61/-$B60,0)</f>
        <v>0</v>
      </c>
      <c r="AV65" s="56">
        <f t="shared" ref="AV65" si="130">IF(SUM(AV62:AV64)&gt;0,AV61/-$B60,0)</f>
        <v>0</v>
      </c>
      <c r="AW65" s="56">
        <f t="shared" ref="AW65" si="131">IF(SUM(AW62:AW64)&gt;0,AW61/-$B60,0)</f>
        <v>0</v>
      </c>
      <c r="AX65" s="56">
        <f t="shared" ref="AX65" si="132">IF(SUM(AX62:AX64)&gt;0,AX61/-$B60,0)</f>
        <v>0</v>
      </c>
      <c r="AY65" s="56">
        <f t="shared" ref="AY65" si="133">IF(SUM(AY62:AY64)&gt;0,AY61/-$B60,0)</f>
        <v>0</v>
      </c>
      <c r="AZ65" s="56">
        <f t="shared" ref="AZ65" si="134">IF(SUM(AZ62:AZ64)&gt;0,AZ61/-$B60,0)</f>
        <v>0</v>
      </c>
      <c r="BA65" s="56">
        <f t="shared" ref="BA65" si="135">IF(SUM(BA62:BA64)&gt;0,BA61/-$B60,0)</f>
        <v>0</v>
      </c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</row>
    <row r="66" spans="1:93" x14ac:dyDescent="0.2">
      <c r="A66" s="39" t="s">
        <v>86</v>
      </c>
      <c r="C66" s="56">
        <v>0</v>
      </c>
      <c r="D66" s="56">
        <v>0</v>
      </c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6"/>
      <c r="K66" s="56">
        <v>0</v>
      </c>
      <c r="L66" s="56">
        <v>0</v>
      </c>
      <c r="M66" s="56">
        <v>0</v>
      </c>
      <c r="N66" s="56">
        <v>0</v>
      </c>
      <c r="O66" s="56">
        <v>0</v>
      </c>
      <c r="P66" s="56">
        <v>0</v>
      </c>
      <c r="Q66" s="56">
        <v>0</v>
      </c>
      <c r="R66" s="56">
        <v>0</v>
      </c>
      <c r="S66" s="56">
        <v>0</v>
      </c>
      <c r="T66" s="56">
        <v>0</v>
      </c>
      <c r="U66" s="56"/>
      <c r="V66" s="56">
        <v>0</v>
      </c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N66" s="56"/>
      <c r="CO66" s="56"/>
    </row>
    <row r="67" spans="1:93" x14ac:dyDescent="0.2">
      <c r="A67" s="39" t="s">
        <v>87</v>
      </c>
      <c r="C67" s="56">
        <v>0</v>
      </c>
      <c r="D67" s="56">
        <v>0</v>
      </c>
      <c r="E67" s="56">
        <v>0</v>
      </c>
      <c r="F67" s="56">
        <v>0</v>
      </c>
      <c r="G67" s="56">
        <v>0</v>
      </c>
      <c r="H67" s="56">
        <v>0</v>
      </c>
      <c r="I67" s="56">
        <v>0</v>
      </c>
      <c r="J67" s="56"/>
      <c r="K67" s="56">
        <v>0</v>
      </c>
      <c r="L67" s="56">
        <v>0</v>
      </c>
      <c r="M67" s="56">
        <v>0</v>
      </c>
      <c r="N67" s="56">
        <v>0</v>
      </c>
      <c r="O67" s="56">
        <v>0</v>
      </c>
      <c r="P67" s="56">
        <v>0</v>
      </c>
      <c r="Q67" s="56">
        <v>0</v>
      </c>
      <c r="R67" s="56">
        <v>0</v>
      </c>
      <c r="S67" s="56">
        <v>0</v>
      </c>
      <c r="T67" s="56">
        <v>0</v>
      </c>
      <c r="U67" s="56"/>
      <c r="V67" s="56">
        <v>0</v>
      </c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  <c r="CM67" s="56"/>
      <c r="CN67" s="56"/>
      <c r="CO67" s="56"/>
    </row>
    <row r="68" spans="1:93" s="40" customFormat="1" x14ac:dyDescent="0.2">
      <c r="A68" s="40" t="s">
        <v>88</v>
      </c>
      <c r="B68" s="41"/>
      <c r="C68" s="55">
        <f>SUM(C62:C67)</f>
        <v>180000</v>
      </c>
      <c r="D68" s="55">
        <f t="shared" ref="D68" si="136">SUM(D62:D67)</f>
        <v>162000</v>
      </c>
      <c r="E68" s="55">
        <f t="shared" ref="E68" si="137">SUM(E62:E67)</f>
        <v>145800</v>
      </c>
      <c r="F68" s="55">
        <f t="shared" ref="F68" si="138">SUM(F62:F67)</f>
        <v>131220</v>
      </c>
      <c r="G68" s="55">
        <f t="shared" ref="G68" si="139">SUM(G62:G67)</f>
        <v>118098</v>
      </c>
      <c r="H68" s="55">
        <f t="shared" ref="H68" si="140">SUM(H62:H67)</f>
        <v>106288.2</v>
      </c>
      <c r="I68" s="55">
        <f t="shared" ref="I68" si="141">SUM(I62:I67)</f>
        <v>95659.38</v>
      </c>
      <c r="J68" s="55"/>
      <c r="K68" s="55">
        <f t="shared" ref="K68" si="142">SUM(K62:K67)</f>
        <v>86093.44200000001</v>
      </c>
      <c r="L68" s="55">
        <f t="shared" ref="L68" si="143">SUM(L62:L67)</f>
        <v>77484.097800000003</v>
      </c>
      <c r="M68" s="55">
        <f t="shared" ref="M68" si="144">SUM(M62:M67)</f>
        <v>69735.688020000001</v>
      </c>
      <c r="N68" s="55">
        <f t="shared" ref="N68" si="145">SUM(N62:N67)</f>
        <v>62762.119218</v>
      </c>
      <c r="O68" s="55">
        <f t="shared" ref="O68" si="146">SUM(O62:O67)</f>
        <v>56485.907296199999</v>
      </c>
      <c r="P68" s="55">
        <f t="shared" ref="P68" si="147">SUM(P62:P67)</f>
        <v>50837.316566579997</v>
      </c>
      <c r="Q68" s="55">
        <f t="shared" ref="Q68" si="148">SUM(Q62:Q67)</f>
        <v>45753.584909921999</v>
      </c>
      <c r="R68" s="55">
        <f t="shared" ref="R68" si="149">SUM(R62:R67)</f>
        <v>41178.2264189298</v>
      </c>
      <c r="S68" s="55">
        <f t="shared" ref="S68" si="150">SUM(S62:S67)</f>
        <v>37060.403777036823</v>
      </c>
      <c r="T68" s="55">
        <f t="shared" ref="T68" si="151">SUM(T62:T67)</f>
        <v>33354.363399333139</v>
      </c>
      <c r="U68" s="55"/>
      <c r="V68" s="55">
        <f t="shared" ref="V68" si="152">SUM(V62:V67)</f>
        <v>30018.927059399823</v>
      </c>
      <c r="W68" s="55">
        <f t="shared" ref="W68" si="153">SUM(W62:W67)</f>
        <v>23352.260392733155</v>
      </c>
      <c r="X68" s="55">
        <f t="shared" ref="X68" si="154">SUM(X62:X67)</f>
        <v>16685.593726066487</v>
      </c>
      <c r="Y68" s="55">
        <f t="shared" ref="Y68" si="155">SUM(Y62:Y67)</f>
        <v>10018.927059399819</v>
      </c>
      <c r="Z68" s="55">
        <f t="shared" ref="Z68" si="156">SUM(Z62:Z67)</f>
        <v>3352.260392733152</v>
      </c>
      <c r="AA68" s="55">
        <f t="shared" ref="AA68" si="157">SUM(AA62:AA67)</f>
        <v>-3314.406273933515</v>
      </c>
      <c r="AB68" s="55">
        <f t="shared" ref="AB68" si="158">SUM(AB62:AB67)</f>
        <v>-3314.406273933515</v>
      </c>
      <c r="AC68" s="55">
        <f t="shared" ref="AC68" si="159">SUM(AC62:AC67)</f>
        <v>-3314.406273933515</v>
      </c>
      <c r="AD68" s="55">
        <f t="shared" ref="AD68" si="160">SUM(AD62:AD67)</f>
        <v>-3314.406273933515</v>
      </c>
      <c r="AE68" s="55">
        <f t="shared" ref="AE68" si="161">SUM(AE62:AE67)</f>
        <v>-3314.406273933515</v>
      </c>
      <c r="AF68" s="55"/>
      <c r="AG68" s="55">
        <f t="shared" ref="AG68" si="162">SUM(AG62:AG67)</f>
        <v>-3314.406273933515</v>
      </c>
      <c r="AH68" s="55">
        <f t="shared" ref="AH68" si="163">SUM(AH62:AH67)</f>
        <v>-3314.406273933515</v>
      </c>
      <c r="AI68" s="55">
        <f t="shared" ref="AI68" si="164">SUM(AI62:AI67)</f>
        <v>-3314.406273933515</v>
      </c>
      <c r="AJ68" s="55">
        <f t="shared" ref="AJ68" si="165">SUM(AJ62:AJ67)</f>
        <v>-3314.406273933515</v>
      </c>
      <c r="AK68" s="55">
        <f t="shared" ref="AK68" si="166">SUM(AK62:AK67)</f>
        <v>-3314.406273933515</v>
      </c>
      <c r="AL68" s="55">
        <f t="shared" ref="AL68" si="167">SUM(AL62:AL67)</f>
        <v>-3314.406273933515</v>
      </c>
      <c r="AM68" s="55">
        <f t="shared" ref="AM68" si="168">SUM(AM62:AM67)</f>
        <v>-3314.406273933515</v>
      </c>
      <c r="AN68" s="55">
        <f t="shared" ref="AN68" si="169">SUM(AN62:AN67)</f>
        <v>-3314.406273933515</v>
      </c>
      <c r="AO68" s="55">
        <f t="shared" ref="AO68" si="170">SUM(AO62:AO67)</f>
        <v>-3314.406273933515</v>
      </c>
      <c r="AP68" s="55">
        <f t="shared" ref="AP68" si="171">SUM(AP62:AP67)</f>
        <v>-3314.406273933515</v>
      </c>
      <c r="AQ68" s="55"/>
      <c r="AR68" s="55">
        <f t="shared" ref="AR68" si="172">SUM(AR62:AR67)</f>
        <v>-3314.406273933515</v>
      </c>
      <c r="AS68" s="55">
        <f t="shared" ref="AS68" si="173">SUM(AS62:AS67)</f>
        <v>-3314.406273933515</v>
      </c>
      <c r="AT68" s="55">
        <f t="shared" ref="AT68" si="174">SUM(AT62:AT67)</f>
        <v>-3314.406273933515</v>
      </c>
      <c r="AU68" s="55">
        <f t="shared" ref="AU68" si="175">SUM(AU62:AU67)</f>
        <v>-3314.406273933515</v>
      </c>
      <c r="AV68" s="55">
        <f t="shared" ref="AV68" si="176">SUM(AV62:AV67)</f>
        <v>-3314.406273933515</v>
      </c>
      <c r="AW68" s="55">
        <f t="shared" ref="AW68" si="177">SUM(AW62:AW67)</f>
        <v>-3314.406273933515</v>
      </c>
      <c r="AX68" s="55">
        <f t="shared" ref="AX68" si="178">SUM(AX62:AX67)</f>
        <v>-3314.406273933515</v>
      </c>
      <c r="AY68" s="55">
        <f t="shared" ref="AY68" si="179">SUM(AY62:AY67)</f>
        <v>-3314.406273933515</v>
      </c>
      <c r="AZ68" s="55">
        <f t="shared" ref="AZ68" si="180">SUM(AZ62:AZ67)</f>
        <v>-3314.406273933515</v>
      </c>
      <c r="BA68" s="55">
        <f t="shared" ref="BA68" si="181">SUM(BA62:BA67)</f>
        <v>-3314.406273933515</v>
      </c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55"/>
      <c r="CF68" s="55"/>
      <c r="CG68" s="55"/>
      <c r="CH68" s="55"/>
      <c r="CI68" s="55"/>
      <c r="CJ68" s="55"/>
      <c r="CK68" s="55"/>
      <c r="CL68" s="55"/>
      <c r="CM68" s="55"/>
      <c r="CN68" s="55"/>
      <c r="CO68" s="55"/>
    </row>
    <row r="69" spans="1:93" x14ac:dyDescent="0.2">
      <c r="A69" s="39" t="s">
        <v>97</v>
      </c>
      <c r="C69" s="56">
        <f>C61+C63-C64</f>
        <v>200000</v>
      </c>
      <c r="D69" s="56">
        <f t="shared" ref="D69:BA69" si="182">D61+D63-D64</f>
        <v>200000</v>
      </c>
      <c r="E69" s="56">
        <f t="shared" si="182"/>
        <v>200000</v>
      </c>
      <c r="F69" s="56">
        <f t="shared" si="182"/>
        <v>200000</v>
      </c>
      <c r="G69" s="56">
        <f t="shared" si="182"/>
        <v>200000</v>
      </c>
      <c r="H69" s="56">
        <f t="shared" si="182"/>
        <v>200000</v>
      </c>
      <c r="I69" s="56">
        <f t="shared" si="182"/>
        <v>200000</v>
      </c>
      <c r="J69" s="56"/>
      <c r="K69" s="56">
        <f t="shared" si="182"/>
        <v>200000</v>
      </c>
      <c r="L69" s="56">
        <f t="shared" si="182"/>
        <v>200000</v>
      </c>
      <c r="M69" s="56">
        <f t="shared" si="182"/>
        <v>200000</v>
      </c>
      <c r="N69" s="56">
        <f t="shared" si="182"/>
        <v>200000</v>
      </c>
      <c r="O69" s="56">
        <f t="shared" si="182"/>
        <v>200000</v>
      </c>
      <c r="P69" s="56">
        <f t="shared" si="182"/>
        <v>200000</v>
      </c>
      <c r="Q69" s="56">
        <f t="shared" si="182"/>
        <v>200000</v>
      </c>
      <c r="R69" s="56">
        <f t="shared" si="182"/>
        <v>200000</v>
      </c>
      <c r="S69" s="56">
        <f t="shared" si="182"/>
        <v>200000</v>
      </c>
      <c r="T69" s="56">
        <f t="shared" si="182"/>
        <v>200000</v>
      </c>
      <c r="U69" s="56"/>
      <c r="V69" s="56">
        <f t="shared" si="182"/>
        <v>200000</v>
      </c>
      <c r="W69" s="56">
        <f t="shared" si="182"/>
        <v>200000</v>
      </c>
      <c r="X69" s="56">
        <f t="shared" si="182"/>
        <v>200000</v>
      </c>
      <c r="Y69" s="56">
        <f t="shared" si="182"/>
        <v>200000</v>
      </c>
      <c r="Z69" s="56">
        <f t="shared" si="182"/>
        <v>200000</v>
      </c>
      <c r="AA69" s="56">
        <f t="shared" si="182"/>
        <v>200000</v>
      </c>
      <c r="AB69" s="56">
        <f t="shared" si="182"/>
        <v>200000</v>
      </c>
      <c r="AC69" s="56">
        <f t="shared" si="182"/>
        <v>200000</v>
      </c>
      <c r="AD69" s="56">
        <f t="shared" si="182"/>
        <v>200000</v>
      </c>
      <c r="AE69" s="56">
        <f t="shared" si="182"/>
        <v>200000</v>
      </c>
      <c r="AF69" s="56"/>
      <c r="AG69" s="56">
        <f t="shared" si="182"/>
        <v>200000</v>
      </c>
      <c r="AH69" s="56">
        <f t="shared" si="182"/>
        <v>200000</v>
      </c>
      <c r="AI69" s="56">
        <f t="shared" si="182"/>
        <v>200000</v>
      </c>
      <c r="AJ69" s="56">
        <f t="shared" si="182"/>
        <v>200000</v>
      </c>
      <c r="AK69" s="56">
        <f t="shared" si="182"/>
        <v>200000</v>
      </c>
      <c r="AL69" s="56">
        <f t="shared" si="182"/>
        <v>200000</v>
      </c>
      <c r="AM69" s="56">
        <f t="shared" si="182"/>
        <v>200000</v>
      </c>
      <c r="AN69" s="56">
        <f t="shared" si="182"/>
        <v>200000</v>
      </c>
      <c r="AO69" s="56">
        <f t="shared" si="182"/>
        <v>200000</v>
      </c>
      <c r="AP69" s="56">
        <f t="shared" si="182"/>
        <v>200000</v>
      </c>
      <c r="AQ69" s="56"/>
      <c r="AR69" s="56">
        <f t="shared" si="182"/>
        <v>200000</v>
      </c>
      <c r="AS69" s="56">
        <f t="shared" si="182"/>
        <v>200000</v>
      </c>
      <c r="AT69" s="56">
        <f t="shared" si="182"/>
        <v>200000</v>
      </c>
      <c r="AU69" s="56">
        <f t="shared" si="182"/>
        <v>200000</v>
      </c>
      <c r="AV69" s="56">
        <f t="shared" si="182"/>
        <v>200000</v>
      </c>
      <c r="AW69" s="56">
        <f t="shared" si="182"/>
        <v>200000</v>
      </c>
      <c r="AX69" s="56">
        <f t="shared" si="182"/>
        <v>200000</v>
      </c>
      <c r="AY69" s="56">
        <f t="shared" si="182"/>
        <v>200000</v>
      </c>
      <c r="AZ69" s="56">
        <f t="shared" si="182"/>
        <v>200000</v>
      </c>
      <c r="BA69" s="56">
        <f t="shared" si="182"/>
        <v>200000</v>
      </c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6"/>
      <c r="CN69" s="56"/>
      <c r="CO69" s="56"/>
    </row>
    <row r="70" spans="1:93" x14ac:dyDescent="0.2"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56"/>
      <c r="CI70" s="56"/>
      <c r="CJ70" s="56"/>
      <c r="CK70" s="56"/>
      <c r="CL70" s="56"/>
      <c r="CM70" s="56"/>
      <c r="CN70" s="56"/>
      <c r="CO70" s="56"/>
    </row>
    <row r="71" spans="1:93" x14ac:dyDescent="0.2"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56"/>
      <c r="CJ71" s="56"/>
      <c r="CK71" s="56"/>
      <c r="CL71" s="56"/>
      <c r="CM71" s="56"/>
      <c r="CN71" s="56"/>
      <c r="CO71" s="56"/>
    </row>
    <row r="72" spans="1:93" x14ac:dyDescent="0.2">
      <c r="A72" s="59" t="s">
        <v>110</v>
      </c>
      <c r="B72" s="63" t="s">
        <v>98</v>
      </c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/>
      <c r="CC72" s="56"/>
      <c r="CD72" s="56"/>
      <c r="CE72" s="56"/>
      <c r="CF72" s="56"/>
      <c r="CG72" s="56"/>
      <c r="CH72" s="56"/>
      <c r="CI72" s="56"/>
      <c r="CJ72" s="56"/>
      <c r="CK72" s="56"/>
      <c r="CL72" s="56"/>
      <c r="CM72" s="56"/>
      <c r="CN72" s="56"/>
      <c r="CO72" s="56"/>
    </row>
    <row r="73" spans="1:93" x14ac:dyDescent="0.2">
      <c r="A73" s="39" t="s">
        <v>100</v>
      </c>
      <c r="B73" s="62" t="s">
        <v>109</v>
      </c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6"/>
      <c r="CN73" s="56"/>
      <c r="CO73" s="56"/>
    </row>
    <row r="74" spans="1:93" x14ac:dyDescent="0.2">
      <c r="A74" s="39" t="s">
        <v>102</v>
      </c>
      <c r="B74" s="62" t="s">
        <v>111</v>
      </c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64"/>
      <c r="S74" s="56"/>
      <c r="T74" s="56"/>
      <c r="U74" s="56"/>
      <c r="V74" s="56"/>
      <c r="W74" s="56"/>
      <c r="X74" s="56"/>
      <c r="Y74" s="64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  <c r="CL74" s="56"/>
      <c r="CM74" s="56"/>
      <c r="CN74" s="56"/>
      <c r="CO74" s="56"/>
    </row>
    <row r="75" spans="1:93" x14ac:dyDescent="0.2">
      <c r="A75" s="39" t="s">
        <v>68</v>
      </c>
      <c r="B75" s="62">
        <v>2021</v>
      </c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64"/>
      <c r="S75" s="56"/>
      <c r="T75" s="56"/>
      <c r="U75" s="56"/>
      <c r="V75" s="56"/>
      <c r="W75" s="56"/>
      <c r="X75" s="56"/>
      <c r="Y75" s="64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</row>
    <row r="76" spans="1:93" x14ac:dyDescent="0.2">
      <c r="A76" s="39" t="s">
        <v>95</v>
      </c>
      <c r="B76" s="62" t="s">
        <v>57</v>
      </c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</row>
    <row r="77" spans="1:93" x14ac:dyDescent="0.2">
      <c r="A77" s="39" t="s">
        <v>92</v>
      </c>
      <c r="B77" s="62">
        <f>IF(B76="","",VLOOKUP(B76,'Drop Down'!$A$2:$B$9,2,FALSE))</f>
        <v>3</v>
      </c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</row>
    <row r="78" spans="1:93" x14ac:dyDescent="0.2">
      <c r="A78" s="39" t="s">
        <v>54</v>
      </c>
      <c r="B78" s="62">
        <f>IF(B76="","",VLOOKUP(B76,'Drop Down'!$A$2:$C$9,3,FALSE))</f>
        <v>10</v>
      </c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</row>
    <row r="79" spans="1:93" x14ac:dyDescent="0.2">
      <c r="A79" s="39" t="s">
        <v>96</v>
      </c>
      <c r="C79" s="56">
        <v>0</v>
      </c>
      <c r="D79" s="56">
        <f>C87</f>
        <v>0</v>
      </c>
      <c r="E79" s="56">
        <f t="shared" ref="E79:BA79" si="183">D87</f>
        <v>0</v>
      </c>
      <c r="F79" s="56">
        <f t="shared" si="183"/>
        <v>0</v>
      </c>
      <c r="G79" s="56">
        <f t="shared" si="183"/>
        <v>0</v>
      </c>
      <c r="H79" s="56">
        <f t="shared" si="183"/>
        <v>0</v>
      </c>
      <c r="I79" s="56">
        <f t="shared" si="183"/>
        <v>0</v>
      </c>
      <c r="J79" s="56"/>
      <c r="K79" s="56">
        <f>I87</f>
        <v>0</v>
      </c>
      <c r="L79" s="56">
        <f t="shared" si="183"/>
        <v>0</v>
      </c>
      <c r="M79" s="56">
        <f t="shared" si="183"/>
        <v>0</v>
      </c>
      <c r="N79" s="56">
        <f t="shared" si="183"/>
        <v>0</v>
      </c>
      <c r="O79" s="56">
        <f t="shared" si="183"/>
        <v>0</v>
      </c>
      <c r="P79" s="56">
        <f t="shared" si="183"/>
        <v>0</v>
      </c>
      <c r="Q79" s="56">
        <f t="shared" si="183"/>
        <v>0</v>
      </c>
      <c r="R79" s="56">
        <f t="shared" si="183"/>
        <v>0</v>
      </c>
      <c r="S79" s="56">
        <f t="shared" si="183"/>
        <v>0</v>
      </c>
      <c r="T79" s="56">
        <f t="shared" si="183"/>
        <v>0</v>
      </c>
      <c r="U79" s="56"/>
      <c r="V79" s="56">
        <f>T87</f>
        <v>0</v>
      </c>
      <c r="W79" s="56">
        <f t="shared" si="183"/>
        <v>0</v>
      </c>
      <c r="X79" s="56">
        <f t="shared" si="183"/>
        <v>0</v>
      </c>
      <c r="Y79" s="56">
        <f t="shared" si="183"/>
        <v>0</v>
      </c>
      <c r="Z79" s="56">
        <f t="shared" si="183"/>
        <v>0</v>
      </c>
      <c r="AA79" s="56">
        <f t="shared" si="183"/>
        <v>0</v>
      </c>
      <c r="AB79" s="56">
        <f t="shared" si="183"/>
        <v>0</v>
      </c>
      <c r="AC79" s="56">
        <f t="shared" si="183"/>
        <v>0</v>
      </c>
      <c r="AD79" s="56">
        <f t="shared" si="183"/>
        <v>0</v>
      </c>
      <c r="AE79" s="56">
        <f t="shared" si="183"/>
        <v>0</v>
      </c>
      <c r="AF79" s="56"/>
      <c r="AG79" s="56">
        <f>AE87</f>
        <v>0</v>
      </c>
      <c r="AH79" s="56">
        <f t="shared" si="183"/>
        <v>0</v>
      </c>
      <c r="AI79" s="56">
        <f t="shared" si="183"/>
        <v>0</v>
      </c>
      <c r="AJ79" s="56">
        <f t="shared" si="183"/>
        <v>0</v>
      </c>
      <c r="AK79" s="56">
        <f t="shared" si="183"/>
        <v>0</v>
      </c>
      <c r="AL79" s="56">
        <f t="shared" si="183"/>
        <v>0</v>
      </c>
      <c r="AM79" s="56">
        <f t="shared" si="183"/>
        <v>0</v>
      </c>
      <c r="AN79" s="56">
        <f t="shared" si="183"/>
        <v>0</v>
      </c>
      <c r="AO79" s="56">
        <f t="shared" si="183"/>
        <v>0</v>
      </c>
      <c r="AP79" s="56">
        <f t="shared" si="183"/>
        <v>0</v>
      </c>
      <c r="AQ79" s="56"/>
      <c r="AR79" s="56">
        <f>AP87</f>
        <v>0</v>
      </c>
      <c r="AS79" s="56">
        <f t="shared" si="183"/>
        <v>0</v>
      </c>
      <c r="AT79" s="56">
        <f t="shared" si="183"/>
        <v>0</v>
      </c>
      <c r="AU79" s="56">
        <f t="shared" si="183"/>
        <v>0</v>
      </c>
      <c r="AV79" s="56">
        <f t="shared" si="183"/>
        <v>0</v>
      </c>
      <c r="AW79" s="56">
        <f t="shared" si="183"/>
        <v>0</v>
      </c>
      <c r="AX79" s="56">
        <f t="shared" si="183"/>
        <v>0</v>
      </c>
      <c r="AY79" s="56">
        <f t="shared" si="183"/>
        <v>0</v>
      </c>
      <c r="AZ79" s="56">
        <f t="shared" si="183"/>
        <v>0</v>
      </c>
      <c r="BA79" s="56">
        <f t="shared" si="183"/>
        <v>0</v>
      </c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</row>
    <row r="80" spans="1:93" s="40" customFormat="1" x14ac:dyDescent="0.2">
      <c r="A80" s="40" t="s">
        <v>84</v>
      </c>
      <c r="B80" s="41"/>
      <c r="C80" s="55">
        <v>0</v>
      </c>
      <c r="D80" s="55">
        <f t="shared" ref="D80:I80" si="184">C86</f>
        <v>0</v>
      </c>
      <c r="E80" s="55">
        <f t="shared" si="184"/>
        <v>0</v>
      </c>
      <c r="F80" s="55">
        <f t="shared" si="184"/>
        <v>0</v>
      </c>
      <c r="G80" s="55">
        <f t="shared" si="184"/>
        <v>0</v>
      </c>
      <c r="H80" s="55">
        <f t="shared" si="184"/>
        <v>0</v>
      </c>
      <c r="I80" s="55">
        <f t="shared" si="184"/>
        <v>0</v>
      </c>
      <c r="J80" s="55"/>
      <c r="K80" s="55">
        <f>I86</f>
        <v>0</v>
      </c>
      <c r="L80" s="55">
        <f t="shared" ref="L80:T80" si="185">K86</f>
        <v>0</v>
      </c>
      <c r="M80" s="55">
        <f t="shared" si="185"/>
        <v>0</v>
      </c>
      <c r="N80" s="55">
        <f t="shared" si="185"/>
        <v>0</v>
      </c>
      <c r="O80" s="55">
        <f t="shared" si="185"/>
        <v>0</v>
      </c>
      <c r="P80" s="55">
        <f t="shared" si="185"/>
        <v>0</v>
      </c>
      <c r="Q80" s="55">
        <f t="shared" si="185"/>
        <v>0</v>
      </c>
      <c r="R80" s="55">
        <f t="shared" si="185"/>
        <v>0</v>
      </c>
      <c r="S80" s="55">
        <f t="shared" si="185"/>
        <v>0</v>
      </c>
      <c r="T80" s="55">
        <f t="shared" si="185"/>
        <v>0</v>
      </c>
      <c r="U80" s="55"/>
      <c r="V80" s="55">
        <f>T86</f>
        <v>0</v>
      </c>
      <c r="W80" s="55">
        <f t="shared" ref="W80:AE80" si="186">V86</f>
        <v>0</v>
      </c>
      <c r="X80" s="55">
        <f t="shared" si="186"/>
        <v>0</v>
      </c>
      <c r="Y80" s="55">
        <f t="shared" si="186"/>
        <v>0</v>
      </c>
      <c r="Z80" s="55">
        <f t="shared" si="186"/>
        <v>0</v>
      </c>
      <c r="AA80" s="55">
        <f t="shared" si="186"/>
        <v>0</v>
      </c>
      <c r="AB80" s="55">
        <f t="shared" si="186"/>
        <v>0</v>
      </c>
      <c r="AC80" s="55">
        <f t="shared" si="186"/>
        <v>0</v>
      </c>
      <c r="AD80" s="55">
        <f t="shared" si="186"/>
        <v>0</v>
      </c>
      <c r="AE80" s="55">
        <f t="shared" si="186"/>
        <v>0</v>
      </c>
      <c r="AF80" s="55"/>
      <c r="AG80" s="55">
        <f>AE86</f>
        <v>0</v>
      </c>
      <c r="AH80" s="55">
        <f t="shared" ref="AH80:AP80" si="187">AG86</f>
        <v>0</v>
      </c>
      <c r="AI80" s="55">
        <f t="shared" si="187"/>
        <v>0</v>
      </c>
      <c r="AJ80" s="55">
        <f t="shared" si="187"/>
        <v>0</v>
      </c>
      <c r="AK80" s="55">
        <f t="shared" si="187"/>
        <v>0</v>
      </c>
      <c r="AL80" s="55">
        <f t="shared" si="187"/>
        <v>0</v>
      </c>
      <c r="AM80" s="55">
        <f t="shared" si="187"/>
        <v>0</v>
      </c>
      <c r="AN80" s="55">
        <f t="shared" si="187"/>
        <v>0</v>
      </c>
      <c r="AO80" s="55">
        <f t="shared" si="187"/>
        <v>0</v>
      </c>
      <c r="AP80" s="55">
        <f t="shared" si="187"/>
        <v>0</v>
      </c>
      <c r="AQ80" s="55"/>
      <c r="AR80" s="55">
        <f>AP86</f>
        <v>0</v>
      </c>
      <c r="AS80" s="55">
        <f t="shared" ref="AS80:BA80" si="188">AR86</f>
        <v>0</v>
      </c>
      <c r="AT80" s="55">
        <f t="shared" si="188"/>
        <v>0</v>
      </c>
      <c r="AU80" s="55">
        <f t="shared" si="188"/>
        <v>0</v>
      </c>
      <c r="AV80" s="55">
        <f t="shared" si="188"/>
        <v>0</v>
      </c>
      <c r="AW80" s="55">
        <f t="shared" si="188"/>
        <v>0</v>
      </c>
      <c r="AX80" s="55">
        <f t="shared" si="188"/>
        <v>0</v>
      </c>
      <c r="AY80" s="55">
        <f t="shared" si="188"/>
        <v>0</v>
      </c>
      <c r="AZ80" s="55">
        <f t="shared" si="188"/>
        <v>0</v>
      </c>
      <c r="BA80" s="55">
        <f t="shared" si="188"/>
        <v>0</v>
      </c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/>
      <c r="CB80" s="55"/>
      <c r="CC80" s="55"/>
      <c r="CD80" s="55"/>
      <c r="CE80" s="55"/>
      <c r="CF80" s="55"/>
      <c r="CG80" s="55"/>
      <c r="CH80" s="55"/>
      <c r="CI80" s="55"/>
      <c r="CJ80" s="55"/>
      <c r="CK80" s="55"/>
      <c r="CL80" s="55"/>
      <c r="CM80" s="55"/>
      <c r="CN80" s="55"/>
      <c r="CO80" s="55"/>
    </row>
    <row r="81" spans="1:93" x14ac:dyDescent="0.2">
      <c r="A81" s="39" t="s">
        <v>82</v>
      </c>
      <c r="C81" s="56">
        <v>0</v>
      </c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  <c r="J81" s="56"/>
      <c r="K81" s="56">
        <v>0</v>
      </c>
      <c r="L81" s="56">
        <v>0</v>
      </c>
      <c r="M81" s="56">
        <v>0</v>
      </c>
      <c r="N81" s="56">
        <v>0</v>
      </c>
      <c r="O81" s="56">
        <v>0</v>
      </c>
      <c r="P81" s="56">
        <v>0</v>
      </c>
      <c r="Q81" s="56">
        <v>0</v>
      </c>
      <c r="R81" s="56">
        <v>0</v>
      </c>
      <c r="S81" s="56">
        <v>0</v>
      </c>
      <c r="T81" s="56">
        <v>0</v>
      </c>
      <c r="U81" s="56"/>
      <c r="V81" s="56">
        <v>0</v>
      </c>
      <c r="W81" s="56">
        <v>0</v>
      </c>
      <c r="X81" s="56">
        <v>0</v>
      </c>
      <c r="Y81" s="56">
        <v>0</v>
      </c>
      <c r="Z81" s="56">
        <v>0</v>
      </c>
      <c r="AA81" s="56">
        <v>0</v>
      </c>
      <c r="AB81" s="56">
        <v>0</v>
      </c>
      <c r="AC81" s="56">
        <v>0</v>
      </c>
      <c r="AD81" s="56">
        <v>0</v>
      </c>
      <c r="AE81" s="56">
        <v>0</v>
      </c>
      <c r="AF81" s="56"/>
      <c r="AG81" s="56">
        <v>0</v>
      </c>
      <c r="AH81" s="56">
        <v>0</v>
      </c>
      <c r="AI81" s="56">
        <v>0</v>
      </c>
      <c r="AJ81" s="56">
        <v>0</v>
      </c>
      <c r="AK81" s="56">
        <v>0</v>
      </c>
      <c r="AL81" s="56">
        <v>0</v>
      </c>
      <c r="AM81" s="56">
        <v>0</v>
      </c>
      <c r="AN81" s="56">
        <v>0</v>
      </c>
      <c r="AO81" s="56">
        <v>0</v>
      </c>
      <c r="AP81" s="56">
        <v>0</v>
      </c>
      <c r="AQ81" s="56"/>
      <c r="AR81" s="56">
        <v>0</v>
      </c>
      <c r="AS81" s="56">
        <v>0</v>
      </c>
      <c r="AT81" s="56">
        <v>0</v>
      </c>
      <c r="AU81" s="56">
        <v>0</v>
      </c>
      <c r="AV81" s="56">
        <v>0</v>
      </c>
      <c r="AW81" s="56">
        <v>0</v>
      </c>
      <c r="AX81" s="56">
        <v>0</v>
      </c>
      <c r="AY81" s="56">
        <v>0</v>
      </c>
      <c r="AZ81" s="56">
        <v>0</v>
      </c>
      <c r="BA81" s="56">
        <v>0</v>
      </c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</row>
    <row r="82" spans="1:93" x14ac:dyDescent="0.2">
      <c r="A82" s="39" t="s">
        <v>83</v>
      </c>
      <c r="C82" s="56">
        <v>0</v>
      </c>
      <c r="D82" s="56">
        <v>0</v>
      </c>
      <c r="E82" s="56">
        <v>0</v>
      </c>
      <c r="F82" s="56">
        <v>0</v>
      </c>
      <c r="G82" s="56">
        <v>0</v>
      </c>
      <c r="H82" s="56">
        <v>0</v>
      </c>
      <c r="I82" s="56">
        <v>0</v>
      </c>
      <c r="J82" s="56"/>
      <c r="K82" s="56">
        <v>0</v>
      </c>
      <c r="L82" s="56">
        <v>0</v>
      </c>
      <c r="M82" s="56">
        <v>0</v>
      </c>
      <c r="N82" s="56">
        <v>0</v>
      </c>
      <c r="O82" s="56">
        <v>0</v>
      </c>
      <c r="P82" s="56">
        <v>0</v>
      </c>
      <c r="Q82" s="56">
        <v>0</v>
      </c>
      <c r="R82" s="56">
        <v>0</v>
      </c>
      <c r="S82" s="56">
        <v>0</v>
      </c>
      <c r="T82" s="56">
        <v>0</v>
      </c>
      <c r="U82" s="56"/>
      <c r="V82" s="56">
        <v>0</v>
      </c>
      <c r="W82" s="56">
        <v>0</v>
      </c>
      <c r="X82" s="56">
        <v>0</v>
      </c>
      <c r="Y82" s="56">
        <v>0</v>
      </c>
      <c r="Z82" s="56">
        <v>0</v>
      </c>
      <c r="AA82" s="56">
        <v>0</v>
      </c>
      <c r="AB82" s="56">
        <v>0</v>
      </c>
      <c r="AC82" s="56">
        <v>0</v>
      </c>
      <c r="AD82" s="56">
        <v>0</v>
      </c>
      <c r="AE82" s="56">
        <v>0</v>
      </c>
      <c r="AF82" s="56"/>
      <c r="AG82" s="56">
        <v>0</v>
      </c>
      <c r="AH82" s="56">
        <v>0</v>
      </c>
      <c r="AI82" s="56">
        <v>0</v>
      </c>
      <c r="AJ82" s="56">
        <v>0</v>
      </c>
      <c r="AK82" s="56">
        <v>0</v>
      </c>
      <c r="AL82" s="56">
        <v>0</v>
      </c>
      <c r="AM82" s="56">
        <v>0</v>
      </c>
      <c r="AN82" s="56">
        <v>0</v>
      </c>
      <c r="AO82" s="56">
        <v>0</v>
      </c>
      <c r="AP82" s="56">
        <v>0</v>
      </c>
      <c r="AQ82" s="56"/>
      <c r="AR82" s="56">
        <v>0</v>
      </c>
      <c r="AS82" s="56">
        <v>0</v>
      </c>
      <c r="AT82" s="56">
        <v>0</v>
      </c>
      <c r="AU82" s="56">
        <v>0</v>
      </c>
      <c r="AV82" s="56">
        <v>0</v>
      </c>
      <c r="AW82" s="56">
        <v>0</v>
      </c>
      <c r="AX82" s="56">
        <v>0</v>
      </c>
      <c r="AY82" s="56">
        <v>0</v>
      </c>
      <c r="AZ82" s="56">
        <v>0</v>
      </c>
      <c r="BA82" s="56">
        <v>0</v>
      </c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/>
      <c r="CC82" s="56"/>
      <c r="CD82" s="56"/>
      <c r="CE82" s="56"/>
      <c r="CF82" s="56"/>
      <c r="CG82" s="56"/>
      <c r="CH82" s="56"/>
      <c r="CI82" s="56"/>
      <c r="CJ82" s="56"/>
      <c r="CK82" s="56"/>
      <c r="CL82" s="56"/>
      <c r="CM82" s="56"/>
      <c r="CN82" s="56"/>
      <c r="CO82" s="56"/>
    </row>
    <row r="83" spans="1:93" x14ac:dyDescent="0.2">
      <c r="A83" s="39" t="s">
        <v>85</v>
      </c>
      <c r="C83" s="56">
        <f>IF(SUM(C80:C82)&gt;0,(SUM(C80:C82))*-10%,0)</f>
        <v>0</v>
      </c>
      <c r="D83" s="56">
        <f t="shared" ref="D83" si="189">IF(SUM(D80:D82)&gt;0,(SUM(D80:D82))*-10%,0)</f>
        <v>0</v>
      </c>
      <c r="E83" s="56">
        <f t="shared" ref="E83" si="190">IF(SUM(E80:E82)&gt;0,(SUM(E80:E82))*-10%,0)</f>
        <v>0</v>
      </c>
      <c r="F83" s="56">
        <f t="shared" ref="F83" si="191">IF(SUM(F80:F82)&gt;0,(SUM(F80:F82))*-10%,0)</f>
        <v>0</v>
      </c>
      <c r="G83" s="56">
        <f t="shared" ref="G83" si="192">IF(SUM(G80:G82)&gt;0,(SUM(G80:G82))*-10%,0)</f>
        <v>0</v>
      </c>
      <c r="H83" s="56">
        <f t="shared" ref="H83" si="193">IF(SUM(H80:H82)&gt;0,(SUM(H80:H82))*-10%,0)</f>
        <v>0</v>
      </c>
      <c r="I83" s="56">
        <f t="shared" ref="I83" si="194">IF(SUM(I80:I82)&gt;0,(SUM(I80:I82))*-10%,0)</f>
        <v>0</v>
      </c>
      <c r="J83" s="56"/>
      <c r="K83" s="56">
        <f t="shared" ref="K83" si="195">IF(SUM(K80:K82)&gt;0,(SUM(K80:K82))*-10%,0)</f>
        <v>0</v>
      </c>
      <c r="L83" s="56">
        <f t="shared" ref="L83" si="196">IF(SUM(L80:L82)&gt;0,(SUM(L80:L82))*-10%,0)</f>
        <v>0</v>
      </c>
      <c r="M83" s="56">
        <f t="shared" ref="M83" si="197">IF(SUM(M80:M82)&gt;0,(SUM(M80:M82))*-10%,0)</f>
        <v>0</v>
      </c>
      <c r="N83" s="56">
        <f t="shared" ref="N83" si="198">IF(SUM(N80:N82)&gt;0,(SUM(N80:N82))*-10%,0)</f>
        <v>0</v>
      </c>
      <c r="O83" s="56">
        <f>IF(SUM(O80:O82)&gt;0,(SUM(O80:O82))*-10%,0)</f>
        <v>0</v>
      </c>
      <c r="P83" s="56">
        <f t="shared" ref="P83" si="199">IF(SUM(P80:P82)&gt;0,(SUM(P80:P82))*-10%,0)</f>
        <v>0</v>
      </c>
      <c r="Q83" s="56">
        <f t="shared" ref="Q83" si="200">IF(SUM(Q80:Q82)&gt;0,(SUM(Q80:Q82))*-10%,0)</f>
        <v>0</v>
      </c>
      <c r="R83" s="56">
        <f t="shared" ref="R83" si="201">IF(SUM(R80:R82)&gt;0,(SUM(R80:R82))*-10%,0)</f>
        <v>0</v>
      </c>
      <c r="S83" s="56">
        <f t="shared" ref="S83" si="202">IF(SUM(S80:S82)&gt;0,(SUM(S80:S82))*-10%,0)</f>
        <v>0</v>
      </c>
      <c r="T83" s="56">
        <f t="shared" ref="T83" si="203">IF(SUM(T80:T82)&gt;0,(SUM(T80:T82))*-10%,0)</f>
        <v>0</v>
      </c>
      <c r="U83" s="56"/>
      <c r="V83" s="56">
        <f t="shared" ref="V83" si="204">IF(SUM(V80:V82)&gt;0,(SUM(V80:V82))*-10%,0)</f>
        <v>0</v>
      </c>
      <c r="W83" s="56">
        <f>IF(SUM(W80:W82)&gt;0,W79/-$B78,0)</f>
        <v>0</v>
      </c>
      <c r="X83" s="56">
        <f t="shared" ref="X83" si="205">IF(SUM(X80:X82)&gt;0,X79/-$B78,0)</f>
        <v>0</v>
      </c>
      <c r="Y83" s="56">
        <f t="shared" ref="Y83" si="206">IF(SUM(Y80:Y82)&gt;0,Y79/-$B78,0)</f>
        <v>0</v>
      </c>
      <c r="Z83" s="56">
        <f t="shared" ref="Z83" si="207">IF(SUM(Z80:Z82)&gt;0,Z79/-$B78,0)</f>
        <v>0</v>
      </c>
      <c r="AA83" s="56">
        <f t="shared" ref="AA83" si="208">IF(SUM(AA80:AA82)&gt;0,AA79/-$B78,0)</f>
        <v>0</v>
      </c>
      <c r="AB83" s="56">
        <f t="shared" ref="AB83" si="209">IF(SUM(AB80:AB82)&gt;0,AB79/-$B78,0)</f>
        <v>0</v>
      </c>
      <c r="AC83" s="56">
        <f t="shared" ref="AC83" si="210">IF(SUM(AC80:AC82)&gt;0,AC79/-$B78,0)</f>
        <v>0</v>
      </c>
      <c r="AD83" s="56">
        <f t="shared" ref="AD83" si="211">IF(SUM(AD80:AD82)&gt;0,AD79/-$B78,0)</f>
        <v>0</v>
      </c>
      <c r="AE83" s="56">
        <f t="shared" ref="AE83" si="212">IF(SUM(AE80:AE82)&gt;0,AE79/-$B78,0)</f>
        <v>0</v>
      </c>
      <c r="AF83" s="56"/>
      <c r="AG83" s="56">
        <f t="shared" ref="AG83" si="213">IF(SUM(AG80:AG82)&gt;0,AG79/-$B78,0)</f>
        <v>0</v>
      </c>
      <c r="AH83" s="56">
        <f t="shared" ref="AH83" si="214">IF(SUM(AH80:AH82)&gt;0,AH79/-$B78,0)</f>
        <v>0</v>
      </c>
      <c r="AI83" s="56">
        <f t="shared" ref="AI83" si="215">IF(SUM(AI80:AI82)&gt;0,AI79/-$B78,0)</f>
        <v>0</v>
      </c>
      <c r="AJ83" s="56">
        <f t="shared" ref="AJ83" si="216">IF(SUM(AJ80:AJ82)&gt;0,AJ79/-$B78,0)</f>
        <v>0</v>
      </c>
      <c r="AK83" s="56">
        <f t="shared" ref="AK83" si="217">IF(SUM(AK80:AK82)&gt;0,AK79/-$B78,0)</f>
        <v>0</v>
      </c>
      <c r="AL83" s="56">
        <f t="shared" ref="AL83" si="218">IF(SUM(AL80:AL82)&gt;0,AL79/-$B78,0)</f>
        <v>0</v>
      </c>
      <c r="AM83" s="56">
        <f t="shared" ref="AM83" si="219">IF(SUM(AM80:AM82)&gt;0,AM79/-$B78,0)</f>
        <v>0</v>
      </c>
      <c r="AN83" s="56">
        <f t="shared" ref="AN83" si="220">IF(SUM(AN80:AN82)&gt;0,AN79/-$B78,0)</f>
        <v>0</v>
      </c>
      <c r="AO83" s="56">
        <f t="shared" ref="AO83" si="221">IF(SUM(AO80:AO82)&gt;0,AO79/-$B78,0)</f>
        <v>0</v>
      </c>
      <c r="AP83" s="56">
        <f t="shared" ref="AP83" si="222">IF(SUM(AP80:AP82)&gt;0,AP79/-$B78,0)</f>
        <v>0</v>
      </c>
      <c r="AQ83" s="56"/>
      <c r="AR83" s="56">
        <f t="shared" ref="AR83" si="223">IF(SUM(AR80:AR82)&gt;0,AR79/-$B78,0)</f>
        <v>0</v>
      </c>
      <c r="AS83" s="56">
        <f t="shared" ref="AS83" si="224">IF(SUM(AS80:AS82)&gt;0,AS79/-$B78,0)</f>
        <v>0</v>
      </c>
      <c r="AT83" s="56">
        <f t="shared" ref="AT83" si="225">IF(SUM(AT80:AT82)&gt;0,AT79/-$B78,0)</f>
        <v>0</v>
      </c>
      <c r="AU83" s="56">
        <f t="shared" ref="AU83" si="226">IF(SUM(AU80:AU82)&gt;0,AU79/-$B78,0)</f>
        <v>0</v>
      </c>
      <c r="AV83" s="56">
        <f t="shared" ref="AV83" si="227">IF(SUM(AV80:AV82)&gt;0,AV79/-$B78,0)</f>
        <v>0</v>
      </c>
      <c r="AW83" s="56">
        <f t="shared" ref="AW83" si="228">IF(SUM(AW80:AW82)&gt;0,AW79/-$B78,0)</f>
        <v>0</v>
      </c>
      <c r="AX83" s="56">
        <f t="shared" ref="AX83" si="229">IF(SUM(AX80:AX82)&gt;0,AX79/-$B78,0)</f>
        <v>0</v>
      </c>
      <c r="AY83" s="56">
        <f t="shared" ref="AY83" si="230">IF(SUM(AY80:AY82)&gt;0,AY79/-$B78,0)</f>
        <v>0</v>
      </c>
      <c r="AZ83" s="56">
        <f t="shared" ref="AZ83" si="231">IF(SUM(AZ80:AZ82)&gt;0,AZ79/-$B78,0)</f>
        <v>0</v>
      </c>
      <c r="BA83" s="56">
        <f t="shared" ref="BA83" si="232">IF(SUM(BA80:BA82)&gt;0,BA79/-$B78,0)</f>
        <v>0</v>
      </c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/>
      <c r="CC83" s="56"/>
      <c r="CD83" s="56"/>
      <c r="CE83" s="56"/>
      <c r="CF83" s="56"/>
      <c r="CG83" s="56"/>
      <c r="CH83" s="56"/>
      <c r="CI83" s="56"/>
      <c r="CJ83" s="56"/>
      <c r="CK83" s="56"/>
      <c r="CL83" s="56"/>
      <c r="CM83" s="56"/>
      <c r="CN83" s="56"/>
      <c r="CO83" s="56"/>
    </row>
    <row r="84" spans="1:93" x14ac:dyDescent="0.2">
      <c r="A84" s="39" t="s">
        <v>86</v>
      </c>
      <c r="C84" s="56">
        <v>0</v>
      </c>
      <c r="D84" s="56">
        <v>0</v>
      </c>
      <c r="E84" s="56">
        <v>0</v>
      </c>
      <c r="F84" s="56">
        <v>0</v>
      </c>
      <c r="G84" s="56">
        <v>0</v>
      </c>
      <c r="H84" s="56">
        <v>0</v>
      </c>
      <c r="I84" s="56">
        <v>0</v>
      </c>
      <c r="J84" s="56"/>
      <c r="K84" s="56">
        <v>0</v>
      </c>
      <c r="L84" s="56">
        <v>0</v>
      </c>
      <c r="M84" s="56">
        <v>0</v>
      </c>
      <c r="N84" s="56">
        <v>0</v>
      </c>
      <c r="O84" s="56">
        <v>0</v>
      </c>
      <c r="P84" s="56">
        <v>0</v>
      </c>
      <c r="Q84" s="56">
        <v>0</v>
      </c>
      <c r="R84" s="56">
        <v>0</v>
      </c>
      <c r="S84" s="56">
        <v>0</v>
      </c>
      <c r="T84" s="56">
        <v>0</v>
      </c>
      <c r="U84" s="56"/>
      <c r="V84" s="56">
        <v>0</v>
      </c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</row>
    <row r="85" spans="1:93" x14ac:dyDescent="0.2">
      <c r="A85" s="39" t="s">
        <v>87</v>
      </c>
      <c r="C85" s="56">
        <v>0</v>
      </c>
      <c r="D85" s="56">
        <v>0</v>
      </c>
      <c r="E85" s="56">
        <v>0</v>
      </c>
      <c r="F85" s="56">
        <v>0</v>
      </c>
      <c r="G85" s="56">
        <v>0</v>
      </c>
      <c r="H85" s="56">
        <v>0</v>
      </c>
      <c r="I85" s="56">
        <v>0</v>
      </c>
      <c r="J85" s="56"/>
      <c r="K85" s="56">
        <v>0</v>
      </c>
      <c r="L85" s="56">
        <v>0</v>
      </c>
      <c r="M85" s="56">
        <v>0</v>
      </c>
      <c r="N85" s="56">
        <v>0</v>
      </c>
      <c r="O85" s="56">
        <v>0</v>
      </c>
      <c r="P85" s="56">
        <v>0</v>
      </c>
      <c r="Q85" s="56">
        <v>0</v>
      </c>
      <c r="R85" s="56">
        <v>0</v>
      </c>
      <c r="S85" s="56">
        <v>0</v>
      </c>
      <c r="T85" s="56">
        <v>0</v>
      </c>
      <c r="U85" s="56"/>
      <c r="V85" s="56">
        <v>0</v>
      </c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56"/>
      <c r="CJ85" s="56"/>
      <c r="CK85" s="56"/>
      <c r="CL85" s="56"/>
      <c r="CM85" s="56"/>
      <c r="CN85" s="56"/>
      <c r="CO85" s="56"/>
    </row>
    <row r="86" spans="1:93" s="40" customFormat="1" x14ac:dyDescent="0.2">
      <c r="A86" s="40" t="s">
        <v>88</v>
      </c>
      <c r="B86" s="41"/>
      <c r="C86" s="55">
        <f>SUM(C80:C85)</f>
        <v>0</v>
      </c>
      <c r="D86" s="55">
        <f t="shared" ref="D86" si="233">SUM(D80:D85)</f>
        <v>0</v>
      </c>
      <c r="E86" s="55">
        <f t="shared" ref="E86" si="234">SUM(E80:E85)</f>
        <v>0</v>
      </c>
      <c r="F86" s="55">
        <f t="shared" ref="F86" si="235">SUM(F80:F85)</f>
        <v>0</v>
      </c>
      <c r="G86" s="55">
        <f t="shared" ref="G86" si="236">SUM(G80:G85)</f>
        <v>0</v>
      </c>
      <c r="H86" s="55">
        <f t="shared" ref="H86" si="237">SUM(H80:H85)</f>
        <v>0</v>
      </c>
      <c r="I86" s="55">
        <f t="shared" ref="I86" si="238">SUM(I80:I85)</f>
        <v>0</v>
      </c>
      <c r="J86" s="55"/>
      <c r="K86" s="55">
        <f t="shared" ref="K86" si="239">SUM(K80:K85)</f>
        <v>0</v>
      </c>
      <c r="L86" s="55">
        <f t="shared" ref="L86" si="240">SUM(L80:L85)</f>
        <v>0</v>
      </c>
      <c r="M86" s="55">
        <f t="shared" ref="M86" si="241">SUM(M80:M85)</f>
        <v>0</v>
      </c>
      <c r="N86" s="55">
        <f t="shared" ref="N86" si="242">SUM(N80:N85)</f>
        <v>0</v>
      </c>
      <c r="O86" s="55">
        <f t="shared" ref="O86" si="243">SUM(O80:O85)</f>
        <v>0</v>
      </c>
      <c r="P86" s="55">
        <f t="shared" ref="P86" si="244">SUM(P80:P85)</f>
        <v>0</v>
      </c>
      <c r="Q86" s="55">
        <f t="shared" ref="Q86" si="245">SUM(Q80:Q85)</f>
        <v>0</v>
      </c>
      <c r="R86" s="55">
        <f t="shared" ref="R86" si="246">SUM(R80:R85)</f>
        <v>0</v>
      </c>
      <c r="S86" s="55">
        <f t="shared" ref="S86" si="247">SUM(S80:S85)</f>
        <v>0</v>
      </c>
      <c r="T86" s="55">
        <f t="shared" ref="T86" si="248">SUM(T80:T85)</f>
        <v>0</v>
      </c>
      <c r="U86" s="55"/>
      <c r="V86" s="55">
        <f t="shared" ref="V86" si="249">SUM(V80:V85)</f>
        <v>0</v>
      </c>
      <c r="W86" s="55">
        <f t="shared" ref="W86" si="250">SUM(W80:W85)</f>
        <v>0</v>
      </c>
      <c r="X86" s="55">
        <f t="shared" ref="X86" si="251">SUM(X80:X85)</f>
        <v>0</v>
      </c>
      <c r="Y86" s="55">
        <f t="shared" ref="Y86" si="252">SUM(Y80:Y85)</f>
        <v>0</v>
      </c>
      <c r="Z86" s="55">
        <f t="shared" ref="Z86" si="253">SUM(Z80:Z85)</f>
        <v>0</v>
      </c>
      <c r="AA86" s="55">
        <f t="shared" ref="AA86" si="254">SUM(AA80:AA85)</f>
        <v>0</v>
      </c>
      <c r="AB86" s="55">
        <f t="shared" ref="AB86" si="255">SUM(AB80:AB85)</f>
        <v>0</v>
      </c>
      <c r="AC86" s="55">
        <f t="shared" ref="AC86" si="256">SUM(AC80:AC85)</f>
        <v>0</v>
      </c>
      <c r="AD86" s="55">
        <f t="shared" ref="AD86" si="257">SUM(AD80:AD85)</f>
        <v>0</v>
      </c>
      <c r="AE86" s="55">
        <f t="shared" ref="AE86" si="258">SUM(AE80:AE85)</f>
        <v>0</v>
      </c>
      <c r="AF86" s="55"/>
      <c r="AG86" s="55">
        <f t="shared" ref="AG86" si="259">SUM(AG80:AG85)</f>
        <v>0</v>
      </c>
      <c r="AH86" s="55">
        <f t="shared" ref="AH86" si="260">SUM(AH80:AH85)</f>
        <v>0</v>
      </c>
      <c r="AI86" s="55">
        <f t="shared" ref="AI86" si="261">SUM(AI80:AI85)</f>
        <v>0</v>
      </c>
      <c r="AJ86" s="55">
        <f t="shared" ref="AJ86" si="262">SUM(AJ80:AJ85)</f>
        <v>0</v>
      </c>
      <c r="AK86" s="55">
        <f t="shared" ref="AK86" si="263">SUM(AK80:AK85)</f>
        <v>0</v>
      </c>
      <c r="AL86" s="55">
        <f t="shared" ref="AL86" si="264">SUM(AL80:AL85)</f>
        <v>0</v>
      </c>
      <c r="AM86" s="55">
        <f t="shared" ref="AM86" si="265">SUM(AM80:AM85)</f>
        <v>0</v>
      </c>
      <c r="AN86" s="55">
        <f t="shared" ref="AN86" si="266">SUM(AN80:AN85)</f>
        <v>0</v>
      </c>
      <c r="AO86" s="55">
        <f t="shared" ref="AO86" si="267">SUM(AO80:AO85)</f>
        <v>0</v>
      </c>
      <c r="AP86" s="55">
        <f t="shared" ref="AP86" si="268">SUM(AP80:AP85)</f>
        <v>0</v>
      </c>
      <c r="AQ86" s="55"/>
      <c r="AR86" s="55">
        <f t="shared" ref="AR86" si="269">SUM(AR80:AR85)</f>
        <v>0</v>
      </c>
      <c r="AS86" s="55">
        <f t="shared" ref="AS86" si="270">SUM(AS80:AS85)</f>
        <v>0</v>
      </c>
      <c r="AT86" s="55">
        <f t="shared" ref="AT86" si="271">SUM(AT80:AT85)</f>
        <v>0</v>
      </c>
      <c r="AU86" s="55">
        <f t="shared" ref="AU86" si="272">SUM(AU80:AU85)</f>
        <v>0</v>
      </c>
      <c r="AV86" s="55">
        <f t="shared" ref="AV86" si="273">SUM(AV80:AV85)</f>
        <v>0</v>
      </c>
      <c r="AW86" s="55">
        <f t="shared" ref="AW86" si="274">SUM(AW80:AW85)</f>
        <v>0</v>
      </c>
      <c r="AX86" s="55">
        <f t="shared" ref="AX86" si="275">SUM(AX80:AX85)</f>
        <v>0</v>
      </c>
      <c r="AY86" s="55">
        <f t="shared" ref="AY86" si="276">SUM(AY80:AY85)</f>
        <v>0</v>
      </c>
      <c r="AZ86" s="55">
        <f t="shared" ref="AZ86" si="277">SUM(AZ80:AZ85)</f>
        <v>0</v>
      </c>
      <c r="BA86" s="55">
        <f t="shared" ref="BA86" si="278">SUM(BA80:BA85)</f>
        <v>0</v>
      </c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  <c r="BM86" s="55"/>
      <c r="BN86" s="55"/>
      <c r="BO86" s="55"/>
      <c r="BP86" s="55"/>
      <c r="BQ86" s="55"/>
      <c r="BR86" s="55"/>
      <c r="BS86" s="55"/>
      <c r="BT86" s="55"/>
      <c r="BU86" s="55"/>
      <c r="BV86" s="55"/>
      <c r="BW86" s="55"/>
      <c r="BX86" s="55"/>
      <c r="BY86" s="55"/>
      <c r="BZ86" s="55"/>
      <c r="CA86" s="55"/>
      <c r="CB86" s="55"/>
      <c r="CC86" s="55"/>
      <c r="CD86" s="55"/>
      <c r="CE86" s="55"/>
      <c r="CF86" s="55"/>
      <c r="CG86" s="55"/>
      <c r="CH86" s="55"/>
      <c r="CI86" s="55"/>
      <c r="CJ86" s="55"/>
      <c r="CK86" s="55"/>
      <c r="CL86" s="55"/>
      <c r="CM86" s="55"/>
      <c r="CN86" s="55"/>
      <c r="CO86" s="55"/>
    </row>
    <row r="87" spans="1:93" x14ac:dyDescent="0.2">
      <c r="A87" s="39" t="s">
        <v>97</v>
      </c>
      <c r="C87" s="56">
        <f>C79+C81-C82</f>
        <v>0</v>
      </c>
      <c r="D87" s="56">
        <f t="shared" ref="D87:BA87" si="279">D79+D81-D82</f>
        <v>0</v>
      </c>
      <c r="E87" s="56">
        <f t="shared" si="279"/>
        <v>0</v>
      </c>
      <c r="F87" s="56">
        <f t="shared" si="279"/>
        <v>0</v>
      </c>
      <c r="G87" s="56">
        <f t="shared" si="279"/>
        <v>0</v>
      </c>
      <c r="H87" s="56">
        <f t="shared" si="279"/>
        <v>0</v>
      </c>
      <c r="I87" s="56">
        <f t="shared" si="279"/>
        <v>0</v>
      </c>
      <c r="J87" s="56"/>
      <c r="K87" s="56">
        <f t="shared" si="279"/>
        <v>0</v>
      </c>
      <c r="L87" s="56">
        <f t="shared" si="279"/>
        <v>0</v>
      </c>
      <c r="M87" s="56">
        <f t="shared" si="279"/>
        <v>0</v>
      </c>
      <c r="N87" s="56">
        <f t="shared" si="279"/>
        <v>0</v>
      </c>
      <c r="O87" s="56">
        <f t="shared" si="279"/>
        <v>0</v>
      </c>
      <c r="P87" s="56">
        <f t="shared" si="279"/>
        <v>0</v>
      </c>
      <c r="Q87" s="56">
        <f t="shared" si="279"/>
        <v>0</v>
      </c>
      <c r="R87" s="56">
        <f t="shared" si="279"/>
        <v>0</v>
      </c>
      <c r="S87" s="56">
        <f t="shared" si="279"/>
        <v>0</v>
      </c>
      <c r="T87" s="56">
        <f t="shared" si="279"/>
        <v>0</v>
      </c>
      <c r="U87" s="56"/>
      <c r="V87" s="56">
        <f t="shared" si="279"/>
        <v>0</v>
      </c>
      <c r="W87" s="56">
        <f t="shared" si="279"/>
        <v>0</v>
      </c>
      <c r="X87" s="56">
        <f t="shared" si="279"/>
        <v>0</v>
      </c>
      <c r="Y87" s="56">
        <f t="shared" si="279"/>
        <v>0</v>
      </c>
      <c r="Z87" s="56">
        <f t="shared" si="279"/>
        <v>0</v>
      </c>
      <c r="AA87" s="56">
        <f t="shared" si="279"/>
        <v>0</v>
      </c>
      <c r="AB87" s="56">
        <f t="shared" si="279"/>
        <v>0</v>
      </c>
      <c r="AC87" s="56">
        <f t="shared" si="279"/>
        <v>0</v>
      </c>
      <c r="AD87" s="56">
        <f t="shared" si="279"/>
        <v>0</v>
      </c>
      <c r="AE87" s="56">
        <f t="shared" si="279"/>
        <v>0</v>
      </c>
      <c r="AF87" s="56"/>
      <c r="AG87" s="56">
        <f t="shared" si="279"/>
        <v>0</v>
      </c>
      <c r="AH87" s="56">
        <f t="shared" si="279"/>
        <v>0</v>
      </c>
      <c r="AI87" s="56">
        <f t="shared" si="279"/>
        <v>0</v>
      </c>
      <c r="AJ87" s="56">
        <f t="shared" si="279"/>
        <v>0</v>
      </c>
      <c r="AK87" s="56">
        <f t="shared" si="279"/>
        <v>0</v>
      </c>
      <c r="AL87" s="56">
        <f t="shared" si="279"/>
        <v>0</v>
      </c>
      <c r="AM87" s="56">
        <f t="shared" si="279"/>
        <v>0</v>
      </c>
      <c r="AN87" s="56">
        <f t="shared" si="279"/>
        <v>0</v>
      </c>
      <c r="AO87" s="56">
        <f t="shared" si="279"/>
        <v>0</v>
      </c>
      <c r="AP87" s="56">
        <f t="shared" si="279"/>
        <v>0</v>
      </c>
      <c r="AQ87" s="56"/>
      <c r="AR87" s="56">
        <f t="shared" si="279"/>
        <v>0</v>
      </c>
      <c r="AS87" s="56">
        <f t="shared" si="279"/>
        <v>0</v>
      </c>
      <c r="AT87" s="56">
        <f t="shared" si="279"/>
        <v>0</v>
      </c>
      <c r="AU87" s="56">
        <f t="shared" si="279"/>
        <v>0</v>
      </c>
      <c r="AV87" s="56">
        <f t="shared" si="279"/>
        <v>0</v>
      </c>
      <c r="AW87" s="56">
        <f t="shared" si="279"/>
        <v>0</v>
      </c>
      <c r="AX87" s="56">
        <f t="shared" si="279"/>
        <v>0</v>
      </c>
      <c r="AY87" s="56">
        <f t="shared" si="279"/>
        <v>0</v>
      </c>
      <c r="AZ87" s="56">
        <f t="shared" si="279"/>
        <v>0</v>
      </c>
      <c r="BA87" s="56">
        <f t="shared" si="279"/>
        <v>0</v>
      </c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  <c r="BV87" s="56"/>
      <c r="BW87" s="56"/>
      <c r="BX87" s="56"/>
      <c r="BY87" s="56"/>
      <c r="BZ87" s="56"/>
      <c r="CA87" s="56"/>
      <c r="CB87" s="56"/>
      <c r="CC87" s="56"/>
      <c r="CD87" s="56"/>
      <c r="CE87" s="56"/>
      <c r="CF87" s="56"/>
      <c r="CG87" s="56"/>
      <c r="CH87" s="56"/>
      <c r="CI87" s="56"/>
      <c r="CJ87" s="56"/>
      <c r="CK87" s="56"/>
      <c r="CL87" s="56"/>
      <c r="CM87" s="56"/>
      <c r="CN87" s="56"/>
      <c r="CO87" s="56"/>
    </row>
    <row r="88" spans="1:93" x14ac:dyDescent="0.2"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56"/>
      <c r="CJ88" s="56"/>
      <c r="CK88" s="56"/>
      <c r="CL88" s="56"/>
      <c r="CM88" s="56"/>
      <c r="CN88" s="56"/>
      <c r="CO88" s="56"/>
    </row>
    <row r="89" spans="1:93" x14ac:dyDescent="0.2"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  <c r="BY89" s="56"/>
      <c r="BZ89" s="56"/>
      <c r="CA89" s="56"/>
      <c r="CB89" s="56"/>
      <c r="CC89" s="56"/>
      <c r="CD89" s="56"/>
      <c r="CE89" s="56"/>
      <c r="CF89" s="56"/>
      <c r="CG89" s="56"/>
      <c r="CH89" s="56"/>
      <c r="CI89" s="56"/>
      <c r="CJ89" s="56"/>
      <c r="CK89" s="56"/>
      <c r="CL89" s="56"/>
      <c r="CM89" s="56"/>
      <c r="CN89" s="56"/>
      <c r="CO89" s="56"/>
    </row>
    <row r="90" spans="1:93" x14ac:dyDescent="0.2">
      <c r="A90" s="59" t="s">
        <v>66</v>
      </c>
      <c r="B90" s="63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</row>
    <row r="91" spans="1:93" x14ac:dyDescent="0.2">
      <c r="A91" s="39" t="s">
        <v>100</v>
      </c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6"/>
      <c r="BV91" s="56"/>
      <c r="BW91" s="56"/>
      <c r="BX91" s="56"/>
      <c r="BY91" s="56"/>
      <c r="BZ91" s="56"/>
      <c r="CA91" s="56"/>
      <c r="CB91" s="56"/>
      <c r="CC91" s="56"/>
      <c r="CD91" s="56"/>
      <c r="CE91" s="56"/>
      <c r="CF91" s="56"/>
      <c r="CG91" s="56"/>
      <c r="CH91" s="56"/>
      <c r="CI91" s="56"/>
      <c r="CJ91" s="56"/>
      <c r="CK91" s="56"/>
      <c r="CL91" s="56"/>
      <c r="CM91" s="56"/>
      <c r="CN91" s="56"/>
      <c r="CO91" s="56"/>
    </row>
    <row r="92" spans="1:93" x14ac:dyDescent="0.2">
      <c r="A92" s="39" t="s">
        <v>102</v>
      </c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64"/>
      <c r="S92" s="56"/>
      <c r="T92" s="56"/>
      <c r="U92" s="56"/>
      <c r="V92" s="56"/>
      <c r="W92" s="56"/>
      <c r="X92" s="56"/>
      <c r="Y92" s="64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</row>
    <row r="93" spans="1:93" x14ac:dyDescent="0.2">
      <c r="A93" s="39" t="s">
        <v>68</v>
      </c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64"/>
      <c r="S93" s="56"/>
      <c r="T93" s="56"/>
      <c r="U93" s="56"/>
      <c r="V93" s="56"/>
      <c r="W93" s="56"/>
      <c r="X93" s="56"/>
      <c r="Y93" s="64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</row>
    <row r="94" spans="1:93" x14ac:dyDescent="0.2">
      <c r="A94" s="39" t="s">
        <v>95</v>
      </c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</row>
    <row r="95" spans="1:93" x14ac:dyDescent="0.2">
      <c r="A95" s="39" t="s">
        <v>92</v>
      </c>
      <c r="B95" s="62" t="str">
        <f>IF(B94="","",VLOOKUP(B94,'Drop Down'!$A$2:$B$9,2,FALSE))</f>
        <v/>
      </c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</row>
    <row r="96" spans="1:93" x14ac:dyDescent="0.2">
      <c r="A96" s="39" t="s">
        <v>54</v>
      </c>
      <c r="B96" s="62" t="str">
        <f>IF(B94="","",VLOOKUP(B94,'Drop Down'!$A$2:$C$9,3,FALSE))</f>
        <v/>
      </c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</row>
    <row r="97" spans="1:93" x14ac:dyDescent="0.2">
      <c r="A97" s="39" t="s">
        <v>96</v>
      </c>
      <c r="C97" s="56">
        <v>0</v>
      </c>
      <c r="D97" s="56">
        <f>C105</f>
        <v>0</v>
      </c>
      <c r="E97" s="56">
        <f t="shared" ref="E97:BA97" si="280">D105</f>
        <v>0</v>
      </c>
      <c r="F97" s="56">
        <f t="shared" si="280"/>
        <v>0</v>
      </c>
      <c r="G97" s="56">
        <f t="shared" si="280"/>
        <v>0</v>
      </c>
      <c r="H97" s="56">
        <f t="shared" si="280"/>
        <v>0</v>
      </c>
      <c r="I97" s="56">
        <f t="shared" si="280"/>
        <v>0</v>
      </c>
      <c r="J97" s="56"/>
      <c r="K97" s="56">
        <f>I105</f>
        <v>0</v>
      </c>
      <c r="L97" s="56">
        <f t="shared" si="280"/>
        <v>0</v>
      </c>
      <c r="M97" s="56">
        <f t="shared" si="280"/>
        <v>0</v>
      </c>
      <c r="N97" s="56">
        <f t="shared" si="280"/>
        <v>0</v>
      </c>
      <c r="O97" s="56">
        <f t="shared" si="280"/>
        <v>0</v>
      </c>
      <c r="P97" s="56">
        <f t="shared" si="280"/>
        <v>0</v>
      </c>
      <c r="Q97" s="56">
        <f t="shared" si="280"/>
        <v>0</v>
      </c>
      <c r="R97" s="56">
        <f t="shared" si="280"/>
        <v>0</v>
      </c>
      <c r="S97" s="56">
        <f t="shared" si="280"/>
        <v>0</v>
      </c>
      <c r="T97" s="56">
        <f t="shared" si="280"/>
        <v>0</v>
      </c>
      <c r="U97" s="56"/>
      <c r="V97" s="56">
        <f>T105</f>
        <v>0</v>
      </c>
      <c r="W97" s="56">
        <f t="shared" si="280"/>
        <v>0</v>
      </c>
      <c r="X97" s="56">
        <f t="shared" si="280"/>
        <v>0</v>
      </c>
      <c r="Y97" s="56">
        <f t="shared" si="280"/>
        <v>0</v>
      </c>
      <c r="Z97" s="56">
        <f t="shared" si="280"/>
        <v>0</v>
      </c>
      <c r="AA97" s="56">
        <f t="shared" si="280"/>
        <v>0</v>
      </c>
      <c r="AB97" s="56">
        <f t="shared" si="280"/>
        <v>0</v>
      </c>
      <c r="AC97" s="56">
        <f t="shared" si="280"/>
        <v>0</v>
      </c>
      <c r="AD97" s="56">
        <f t="shared" si="280"/>
        <v>0</v>
      </c>
      <c r="AE97" s="56">
        <f t="shared" si="280"/>
        <v>0</v>
      </c>
      <c r="AF97" s="56"/>
      <c r="AG97" s="56">
        <f>AE105</f>
        <v>0</v>
      </c>
      <c r="AH97" s="56">
        <f t="shared" si="280"/>
        <v>0</v>
      </c>
      <c r="AI97" s="56">
        <f t="shared" si="280"/>
        <v>0</v>
      </c>
      <c r="AJ97" s="56">
        <f t="shared" si="280"/>
        <v>0</v>
      </c>
      <c r="AK97" s="56">
        <f t="shared" si="280"/>
        <v>0</v>
      </c>
      <c r="AL97" s="56">
        <f t="shared" si="280"/>
        <v>0</v>
      </c>
      <c r="AM97" s="56">
        <f t="shared" si="280"/>
        <v>0</v>
      </c>
      <c r="AN97" s="56">
        <f t="shared" si="280"/>
        <v>0</v>
      </c>
      <c r="AO97" s="56">
        <f t="shared" si="280"/>
        <v>0</v>
      </c>
      <c r="AP97" s="56">
        <f t="shared" si="280"/>
        <v>0</v>
      </c>
      <c r="AQ97" s="56"/>
      <c r="AR97" s="56">
        <f>AP105</f>
        <v>0</v>
      </c>
      <c r="AS97" s="56">
        <f t="shared" si="280"/>
        <v>0</v>
      </c>
      <c r="AT97" s="56">
        <f t="shared" si="280"/>
        <v>0</v>
      </c>
      <c r="AU97" s="56">
        <f t="shared" si="280"/>
        <v>0</v>
      </c>
      <c r="AV97" s="56">
        <f t="shared" si="280"/>
        <v>0</v>
      </c>
      <c r="AW97" s="56">
        <f t="shared" si="280"/>
        <v>0</v>
      </c>
      <c r="AX97" s="56">
        <f t="shared" si="280"/>
        <v>0</v>
      </c>
      <c r="AY97" s="56">
        <f t="shared" si="280"/>
        <v>0</v>
      </c>
      <c r="AZ97" s="56">
        <f t="shared" si="280"/>
        <v>0</v>
      </c>
      <c r="BA97" s="56">
        <f t="shared" si="280"/>
        <v>0</v>
      </c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  <c r="CC97" s="56"/>
      <c r="CD97" s="56"/>
      <c r="CE97" s="56"/>
      <c r="CF97" s="56"/>
      <c r="CG97" s="56"/>
      <c r="CH97" s="56"/>
      <c r="CI97" s="56"/>
      <c r="CJ97" s="56"/>
      <c r="CK97" s="56"/>
      <c r="CL97" s="56"/>
      <c r="CM97" s="56"/>
      <c r="CN97" s="56"/>
      <c r="CO97" s="56"/>
    </row>
    <row r="98" spans="1:93" s="40" customFormat="1" x14ac:dyDescent="0.2">
      <c r="A98" s="40" t="s">
        <v>84</v>
      </c>
      <c r="B98" s="41"/>
      <c r="C98" s="55">
        <v>0</v>
      </c>
      <c r="D98" s="55">
        <f t="shared" ref="D98:I98" si="281">C104</f>
        <v>0</v>
      </c>
      <c r="E98" s="55">
        <f t="shared" si="281"/>
        <v>0</v>
      </c>
      <c r="F98" s="55">
        <f t="shared" si="281"/>
        <v>0</v>
      </c>
      <c r="G98" s="55">
        <f t="shared" si="281"/>
        <v>0</v>
      </c>
      <c r="H98" s="55">
        <f t="shared" si="281"/>
        <v>0</v>
      </c>
      <c r="I98" s="55">
        <f t="shared" si="281"/>
        <v>0</v>
      </c>
      <c r="J98" s="55"/>
      <c r="K98" s="55">
        <f>I104</f>
        <v>0</v>
      </c>
      <c r="L98" s="55">
        <f t="shared" ref="L98:T98" si="282">K104</f>
        <v>0</v>
      </c>
      <c r="M98" s="55">
        <f t="shared" si="282"/>
        <v>0</v>
      </c>
      <c r="N98" s="55">
        <f t="shared" si="282"/>
        <v>0</v>
      </c>
      <c r="O98" s="55">
        <f t="shared" si="282"/>
        <v>0</v>
      </c>
      <c r="P98" s="55">
        <f t="shared" si="282"/>
        <v>0</v>
      </c>
      <c r="Q98" s="55">
        <f t="shared" si="282"/>
        <v>0</v>
      </c>
      <c r="R98" s="55">
        <f t="shared" si="282"/>
        <v>0</v>
      </c>
      <c r="S98" s="55">
        <f t="shared" si="282"/>
        <v>0</v>
      </c>
      <c r="T98" s="55">
        <f t="shared" si="282"/>
        <v>0</v>
      </c>
      <c r="U98" s="55"/>
      <c r="V98" s="55">
        <f>T104</f>
        <v>0</v>
      </c>
      <c r="W98" s="55">
        <f t="shared" ref="W98:AE98" si="283">V104</f>
        <v>0</v>
      </c>
      <c r="X98" s="55">
        <f t="shared" si="283"/>
        <v>0</v>
      </c>
      <c r="Y98" s="55">
        <f t="shared" si="283"/>
        <v>0</v>
      </c>
      <c r="Z98" s="55">
        <f t="shared" si="283"/>
        <v>0</v>
      </c>
      <c r="AA98" s="55">
        <f t="shared" si="283"/>
        <v>0</v>
      </c>
      <c r="AB98" s="55">
        <f t="shared" si="283"/>
        <v>0</v>
      </c>
      <c r="AC98" s="55">
        <f t="shared" si="283"/>
        <v>0</v>
      </c>
      <c r="AD98" s="55">
        <f t="shared" si="283"/>
        <v>0</v>
      </c>
      <c r="AE98" s="55">
        <f t="shared" si="283"/>
        <v>0</v>
      </c>
      <c r="AF98" s="55"/>
      <c r="AG98" s="55">
        <f>AE104</f>
        <v>0</v>
      </c>
      <c r="AH98" s="55">
        <f t="shared" ref="AH98:AP98" si="284">AG104</f>
        <v>0</v>
      </c>
      <c r="AI98" s="55">
        <f t="shared" si="284"/>
        <v>0</v>
      </c>
      <c r="AJ98" s="55">
        <f t="shared" si="284"/>
        <v>0</v>
      </c>
      <c r="AK98" s="55">
        <f t="shared" si="284"/>
        <v>0</v>
      </c>
      <c r="AL98" s="55">
        <f t="shared" si="284"/>
        <v>0</v>
      </c>
      <c r="AM98" s="55">
        <f t="shared" si="284"/>
        <v>0</v>
      </c>
      <c r="AN98" s="55">
        <f t="shared" si="284"/>
        <v>0</v>
      </c>
      <c r="AO98" s="55">
        <f t="shared" si="284"/>
        <v>0</v>
      </c>
      <c r="AP98" s="55">
        <f t="shared" si="284"/>
        <v>0</v>
      </c>
      <c r="AQ98" s="55"/>
      <c r="AR98" s="55">
        <f>AP104</f>
        <v>0</v>
      </c>
      <c r="AS98" s="55">
        <f t="shared" ref="AS98:BA98" si="285">AR104</f>
        <v>0</v>
      </c>
      <c r="AT98" s="55">
        <f t="shared" si="285"/>
        <v>0</v>
      </c>
      <c r="AU98" s="55">
        <f t="shared" si="285"/>
        <v>0</v>
      </c>
      <c r="AV98" s="55">
        <f t="shared" si="285"/>
        <v>0</v>
      </c>
      <c r="AW98" s="55">
        <f t="shared" si="285"/>
        <v>0</v>
      </c>
      <c r="AX98" s="55">
        <f t="shared" si="285"/>
        <v>0</v>
      </c>
      <c r="AY98" s="55">
        <f t="shared" si="285"/>
        <v>0</v>
      </c>
      <c r="AZ98" s="55">
        <f t="shared" si="285"/>
        <v>0</v>
      </c>
      <c r="BA98" s="55">
        <f t="shared" si="285"/>
        <v>0</v>
      </c>
      <c r="BB98" s="55"/>
      <c r="BC98" s="55"/>
      <c r="BD98" s="55"/>
      <c r="BE98" s="55"/>
      <c r="BF98" s="55"/>
      <c r="BG98" s="55"/>
      <c r="BH98" s="55"/>
      <c r="BI98" s="55"/>
      <c r="BJ98" s="55"/>
      <c r="BK98" s="55"/>
      <c r="BL98" s="55"/>
      <c r="BM98" s="55"/>
      <c r="BN98" s="55"/>
      <c r="BO98" s="55"/>
      <c r="BP98" s="55"/>
      <c r="BQ98" s="55"/>
      <c r="BR98" s="55"/>
      <c r="BS98" s="55"/>
      <c r="BT98" s="55"/>
      <c r="BU98" s="55"/>
      <c r="BV98" s="55"/>
      <c r="BW98" s="55"/>
      <c r="BX98" s="55"/>
      <c r="BY98" s="55"/>
      <c r="BZ98" s="55"/>
      <c r="CA98" s="55"/>
      <c r="CB98" s="55"/>
      <c r="CC98" s="55"/>
      <c r="CD98" s="55"/>
      <c r="CE98" s="55"/>
      <c r="CF98" s="55"/>
      <c r="CG98" s="55"/>
      <c r="CH98" s="55"/>
      <c r="CI98" s="55"/>
      <c r="CJ98" s="55"/>
      <c r="CK98" s="55"/>
      <c r="CL98" s="55"/>
      <c r="CM98" s="55"/>
      <c r="CN98" s="55"/>
      <c r="CO98" s="55"/>
    </row>
    <row r="99" spans="1:93" x14ac:dyDescent="0.2">
      <c r="A99" s="39" t="s">
        <v>82</v>
      </c>
      <c r="C99" s="56">
        <v>0</v>
      </c>
      <c r="D99" s="56">
        <v>0</v>
      </c>
      <c r="E99" s="56">
        <v>0</v>
      </c>
      <c r="F99" s="56">
        <v>0</v>
      </c>
      <c r="G99" s="56">
        <v>0</v>
      </c>
      <c r="H99" s="56">
        <v>0</v>
      </c>
      <c r="I99" s="56">
        <v>0</v>
      </c>
      <c r="J99" s="56"/>
      <c r="K99" s="56">
        <v>0</v>
      </c>
      <c r="L99" s="56">
        <v>0</v>
      </c>
      <c r="M99" s="56">
        <v>0</v>
      </c>
      <c r="N99" s="56">
        <v>0</v>
      </c>
      <c r="O99" s="56">
        <v>0</v>
      </c>
      <c r="P99" s="56">
        <v>0</v>
      </c>
      <c r="Q99" s="56">
        <v>0</v>
      </c>
      <c r="R99" s="56">
        <v>0</v>
      </c>
      <c r="S99" s="56">
        <v>0</v>
      </c>
      <c r="T99" s="56">
        <v>0</v>
      </c>
      <c r="U99" s="56"/>
      <c r="V99" s="56">
        <v>0</v>
      </c>
      <c r="W99" s="56">
        <v>0</v>
      </c>
      <c r="X99" s="56">
        <v>0</v>
      </c>
      <c r="Y99" s="56">
        <v>0</v>
      </c>
      <c r="Z99" s="56">
        <v>0</v>
      </c>
      <c r="AA99" s="56">
        <v>0</v>
      </c>
      <c r="AB99" s="56">
        <v>0</v>
      </c>
      <c r="AC99" s="56">
        <v>0</v>
      </c>
      <c r="AD99" s="56">
        <v>0</v>
      </c>
      <c r="AE99" s="56">
        <v>0</v>
      </c>
      <c r="AF99" s="56"/>
      <c r="AG99" s="56">
        <v>0</v>
      </c>
      <c r="AH99" s="56">
        <v>0</v>
      </c>
      <c r="AI99" s="56">
        <v>0</v>
      </c>
      <c r="AJ99" s="56">
        <v>0</v>
      </c>
      <c r="AK99" s="56">
        <v>0</v>
      </c>
      <c r="AL99" s="56">
        <v>0</v>
      </c>
      <c r="AM99" s="56">
        <v>0</v>
      </c>
      <c r="AN99" s="56">
        <v>0</v>
      </c>
      <c r="AO99" s="56">
        <v>0</v>
      </c>
      <c r="AP99" s="56">
        <v>0</v>
      </c>
      <c r="AQ99" s="56"/>
      <c r="AR99" s="56">
        <v>0</v>
      </c>
      <c r="AS99" s="56">
        <v>0</v>
      </c>
      <c r="AT99" s="56">
        <v>0</v>
      </c>
      <c r="AU99" s="56">
        <v>0</v>
      </c>
      <c r="AV99" s="56">
        <v>0</v>
      </c>
      <c r="AW99" s="56">
        <v>0</v>
      </c>
      <c r="AX99" s="56">
        <v>0</v>
      </c>
      <c r="AY99" s="56">
        <v>0</v>
      </c>
      <c r="AZ99" s="56">
        <v>0</v>
      </c>
      <c r="BA99" s="56">
        <v>0</v>
      </c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6"/>
      <c r="CM99" s="56"/>
      <c r="CN99" s="56"/>
      <c r="CO99" s="56"/>
    </row>
    <row r="100" spans="1:93" x14ac:dyDescent="0.2">
      <c r="A100" s="39" t="s">
        <v>83</v>
      </c>
      <c r="C100" s="56">
        <v>0</v>
      </c>
      <c r="D100" s="56">
        <v>0</v>
      </c>
      <c r="E100" s="56">
        <v>0</v>
      </c>
      <c r="F100" s="56">
        <v>0</v>
      </c>
      <c r="G100" s="56">
        <v>0</v>
      </c>
      <c r="H100" s="56">
        <v>0</v>
      </c>
      <c r="I100" s="56">
        <v>0</v>
      </c>
      <c r="J100" s="56"/>
      <c r="K100" s="56">
        <v>0</v>
      </c>
      <c r="L100" s="56">
        <v>0</v>
      </c>
      <c r="M100" s="56">
        <v>0</v>
      </c>
      <c r="N100" s="56">
        <v>0</v>
      </c>
      <c r="O100" s="56">
        <v>0</v>
      </c>
      <c r="P100" s="56">
        <v>0</v>
      </c>
      <c r="Q100" s="56">
        <v>0</v>
      </c>
      <c r="R100" s="56">
        <v>0</v>
      </c>
      <c r="S100" s="56">
        <v>0</v>
      </c>
      <c r="T100" s="56">
        <v>0</v>
      </c>
      <c r="U100" s="56"/>
      <c r="V100" s="56">
        <v>0</v>
      </c>
      <c r="W100" s="56">
        <v>0</v>
      </c>
      <c r="X100" s="56">
        <v>0</v>
      </c>
      <c r="Y100" s="56">
        <v>0</v>
      </c>
      <c r="Z100" s="56">
        <v>0</v>
      </c>
      <c r="AA100" s="56">
        <v>0</v>
      </c>
      <c r="AB100" s="56">
        <v>0</v>
      </c>
      <c r="AC100" s="56">
        <v>0</v>
      </c>
      <c r="AD100" s="56">
        <v>0</v>
      </c>
      <c r="AE100" s="56">
        <v>0</v>
      </c>
      <c r="AF100" s="56"/>
      <c r="AG100" s="56">
        <v>0</v>
      </c>
      <c r="AH100" s="56">
        <v>0</v>
      </c>
      <c r="AI100" s="56">
        <v>0</v>
      </c>
      <c r="AJ100" s="56">
        <v>0</v>
      </c>
      <c r="AK100" s="56">
        <v>0</v>
      </c>
      <c r="AL100" s="56">
        <v>0</v>
      </c>
      <c r="AM100" s="56">
        <v>0</v>
      </c>
      <c r="AN100" s="56">
        <v>0</v>
      </c>
      <c r="AO100" s="56">
        <v>0</v>
      </c>
      <c r="AP100" s="56">
        <v>0</v>
      </c>
      <c r="AQ100" s="56"/>
      <c r="AR100" s="56">
        <v>0</v>
      </c>
      <c r="AS100" s="56">
        <v>0</v>
      </c>
      <c r="AT100" s="56">
        <v>0</v>
      </c>
      <c r="AU100" s="56">
        <v>0</v>
      </c>
      <c r="AV100" s="56">
        <v>0</v>
      </c>
      <c r="AW100" s="56">
        <v>0</v>
      </c>
      <c r="AX100" s="56">
        <v>0</v>
      </c>
      <c r="AY100" s="56">
        <v>0</v>
      </c>
      <c r="AZ100" s="56">
        <v>0</v>
      </c>
      <c r="BA100" s="56">
        <v>0</v>
      </c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  <c r="BY100" s="56"/>
      <c r="BZ100" s="56"/>
      <c r="CA100" s="56"/>
      <c r="CB100" s="56"/>
      <c r="CC100" s="56"/>
      <c r="CD100" s="56"/>
      <c r="CE100" s="56"/>
      <c r="CF100" s="56"/>
      <c r="CG100" s="56"/>
      <c r="CH100" s="56"/>
      <c r="CI100" s="56"/>
      <c r="CJ100" s="56"/>
      <c r="CK100" s="56"/>
      <c r="CL100" s="56"/>
      <c r="CM100" s="56"/>
      <c r="CN100" s="56"/>
      <c r="CO100" s="56"/>
    </row>
    <row r="101" spans="1:93" x14ac:dyDescent="0.2">
      <c r="A101" s="39" t="s">
        <v>85</v>
      </c>
      <c r="C101" s="56">
        <f>IF(SUM(C98:C100)&gt;0,(SUM(C98:C100))*-10%,0)</f>
        <v>0</v>
      </c>
      <c r="D101" s="56">
        <f t="shared" ref="D101" si="286">IF(SUM(D98:D100)&gt;0,(SUM(D98:D100))*-10%,0)</f>
        <v>0</v>
      </c>
      <c r="E101" s="56">
        <f t="shared" ref="E101" si="287">IF(SUM(E98:E100)&gt;0,(SUM(E98:E100))*-10%,0)</f>
        <v>0</v>
      </c>
      <c r="F101" s="56">
        <f t="shared" ref="F101" si="288">IF(SUM(F98:F100)&gt;0,(SUM(F98:F100))*-10%,0)</f>
        <v>0</v>
      </c>
      <c r="G101" s="56">
        <f t="shared" ref="G101" si="289">IF(SUM(G98:G100)&gt;0,(SUM(G98:G100))*-10%,0)</f>
        <v>0</v>
      </c>
      <c r="H101" s="56">
        <f t="shared" ref="H101" si="290">IF(SUM(H98:H100)&gt;0,(SUM(H98:H100))*-10%,0)</f>
        <v>0</v>
      </c>
      <c r="I101" s="56">
        <f t="shared" ref="I101" si="291">IF(SUM(I98:I100)&gt;0,(SUM(I98:I100))*-10%,0)</f>
        <v>0</v>
      </c>
      <c r="J101" s="56"/>
      <c r="K101" s="56">
        <f t="shared" ref="K101" si="292">IF(SUM(K98:K100)&gt;0,(SUM(K98:K100))*-10%,0)</f>
        <v>0</v>
      </c>
      <c r="L101" s="56">
        <f t="shared" ref="L101" si="293">IF(SUM(L98:L100)&gt;0,(SUM(L98:L100))*-10%,0)</f>
        <v>0</v>
      </c>
      <c r="M101" s="56">
        <f t="shared" ref="M101" si="294">IF(SUM(M98:M100)&gt;0,(SUM(M98:M100))*-10%,0)</f>
        <v>0</v>
      </c>
      <c r="N101" s="56">
        <f t="shared" ref="N101" si="295">IF(SUM(N98:N100)&gt;0,(SUM(N98:N100))*-10%,0)</f>
        <v>0</v>
      </c>
      <c r="O101" s="56">
        <f>IF(SUM(O98:O100)&gt;0,(SUM(O98:O100))*-10%,0)</f>
        <v>0</v>
      </c>
      <c r="P101" s="56">
        <f t="shared" ref="P101" si="296">IF(SUM(P98:P100)&gt;0,(SUM(P98:P100))*-10%,0)</f>
        <v>0</v>
      </c>
      <c r="Q101" s="56">
        <f t="shared" ref="Q101" si="297">IF(SUM(Q98:Q100)&gt;0,(SUM(Q98:Q100))*-10%,0)</f>
        <v>0</v>
      </c>
      <c r="R101" s="56">
        <f t="shared" ref="R101" si="298">IF(SUM(R98:R100)&gt;0,(SUM(R98:R100))*-10%,0)</f>
        <v>0</v>
      </c>
      <c r="S101" s="56">
        <f t="shared" ref="S101" si="299">IF(SUM(S98:S100)&gt;0,(SUM(S98:S100))*-10%,0)</f>
        <v>0</v>
      </c>
      <c r="T101" s="56">
        <f t="shared" ref="T101" si="300">IF(SUM(T98:T100)&gt;0,(SUM(T98:T100))*-10%,0)</f>
        <v>0</v>
      </c>
      <c r="U101" s="56"/>
      <c r="V101" s="56">
        <f t="shared" ref="V101" si="301">IF(SUM(V98:V100)&gt;0,(SUM(V98:V100))*-10%,0)</f>
        <v>0</v>
      </c>
      <c r="W101" s="56">
        <f>IF(SUM(W98:W100)&gt;0,W97/-$B96,0)</f>
        <v>0</v>
      </c>
      <c r="X101" s="56">
        <f t="shared" ref="X101" si="302">IF(SUM(X98:X100)&gt;0,X97/-$B96,0)</f>
        <v>0</v>
      </c>
      <c r="Y101" s="56">
        <f t="shared" ref="Y101" si="303">IF(SUM(Y98:Y100)&gt;0,Y97/-$B96,0)</f>
        <v>0</v>
      </c>
      <c r="Z101" s="56">
        <f t="shared" ref="Z101" si="304">IF(SUM(Z98:Z100)&gt;0,Z97/-$B96,0)</f>
        <v>0</v>
      </c>
      <c r="AA101" s="56">
        <f t="shared" ref="AA101" si="305">IF(SUM(AA98:AA100)&gt;0,AA97/-$B96,0)</f>
        <v>0</v>
      </c>
      <c r="AB101" s="56">
        <f t="shared" ref="AB101" si="306">IF(SUM(AB98:AB100)&gt;0,AB97/-$B96,0)</f>
        <v>0</v>
      </c>
      <c r="AC101" s="56">
        <f t="shared" ref="AC101" si="307">IF(SUM(AC98:AC100)&gt;0,AC97/-$B96,0)</f>
        <v>0</v>
      </c>
      <c r="AD101" s="56">
        <f t="shared" ref="AD101" si="308">IF(SUM(AD98:AD100)&gt;0,AD97/-$B96,0)</f>
        <v>0</v>
      </c>
      <c r="AE101" s="56">
        <f t="shared" ref="AE101" si="309">IF(SUM(AE98:AE100)&gt;0,AE97/-$B96,0)</f>
        <v>0</v>
      </c>
      <c r="AF101" s="56"/>
      <c r="AG101" s="56">
        <f t="shared" ref="AG101" si="310">IF(SUM(AG98:AG100)&gt;0,AG97/-$B96,0)</f>
        <v>0</v>
      </c>
      <c r="AH101" s="56">
        <f t="shared" ref="AH101" si="311">IF(SUM(AH98:AH100)&gt;0,AH97/-$B96,0)</f>
        <v>0</v>
      </c>
      <c r="AI101" s="56">
        <f t="shared" ref="AI101" si="312">IF(SUM(AI98:AI100)&gt;0,AI97/-$B96,0)</f>
        <v>0</v>
      </c>
      <c r="AJ101" s="56">
        <f t="shared" ref="AJ101" si="313">IF(SUM(AJ98:AJ100)&gt;0,AJ97/-$B96,0)</f>
        <v>0</v>
      </c>
      <c r="AK101" s="56">
        <f t="shared" ref="AK101" si="314">IF(SUM(AK98:AK100)&gt;0,AK97/-$B96,0)</f>
        <v>0</v>
      </c>
      <c r="AL101" s="56">
        <f t="shared" ref="AL101" si="315">IF(SUM(AL98:AL100)&gt;0,AL97/-$B96,0)</f>
        <v>0</v>
      </c>
      <c r="AM101" s="56">
        <f t="shared" ref="AM101" si="316">IF(SUM(AM98:AM100)&gt;0,AM97/-$B96,0)</f>
        <v>0</v>
      </c>
      <c r="AN101" s="56">
        <f t="shared" ref="AN101" si="317">IF(SUM(AN98:AN100)&gt;0,AN97/-$B96,0)</f>
        <v>0</v>
      </c>
      <c r="AO101" s="56">
        <f t="shared" ref="AO101" si="318">IF(SUM(AO98:AO100)&gt;0,AO97/-$B96,0)</f>
        <v>0</v>
      </c>
      <c r="AP101" s="56">
        <f t="shared" ref="AP101" si="319">IF(SUM(AP98:AP100)&gt;0,AP97/-$B96,0)</f>
        <v>0</v>
      </c>
      <c r="AQ101" s="56"/>
      <c r="AR101" s="56">
        <f t="shared" ref="AR101" si="320">IF(SUM(AR98:AR100)&gt;0,AR97/-$B96,0)</f>
        <v>0</v>
      </c>
      <c r="AS101" s="56">
        <f t="shared" ref="AS101" si="321">IF(SUM(AS98:AS100)&gt;0,AS97/-$B96,0)</f>
        <v>0</v>
      </c>
      <c r="AT101" s="56">
        <f t="shared" ref="AT101" si="322">IF(SUM(AT98:AT100)&gt;0,AT97/-$B96,0)</f>
        <v>0</v>
      </c>
      <c r="AU101" s="56">
        <f t="shared" ref="AU101" si="323">IF(SUM(AU98:AU100)&gt;0,AU97/-$B96,0)</f>
        <v>0</v>
      </c>
      <c r="AV101" s="56">
        <f t="shared" ref="AV101" si="324">IF(SUM(AV98:AV100)&gt;0,AV97/-$B96,0)</f>
        <v>0</v>
      </c>
      <c r="AW101" s="56">
        <f t="shared" ref="AW101" si="325">IF(SUM(AW98:AW100)&gt;0,AW97/-$B96,0)</f>
        <v>0</v>
      </c>
      <c r="AX101" s="56">
        <f t="shared" ref="AX101" si="326">IF(SUM(AX98:AX100)&gt;0,AX97/-$B96,0)</f>
        <v>0</v>
      </c>
      <c r="AY101" s="56">
        <f t="shared" ref="AY101" si="327">IF(SUM(AY98:AY100)&gt;0,AY97/-$B96,0)</f>
        <v>0</v>
      </c>
      <c r="AZ101" s="56">
        <f t="shared" ref="AZ101" si="328">IF(SUM(AZ98:AZ100)&gt;0,AZ97/-$B96,0)</f>
        <v>0</v>
      </c>
      <c r="BA101" s="56">
        <f t="shared" ref="BA101" si="329">IF(SUM(BA98:BA100)&gt;0,BA97/-$B96,0)</f>
        <v>0</v>
      </c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  <c r="BW101" s="56"/>
      <c r="BX101" s="56"/>
      <c r="BY101" s="56"/>
      <c r="BZ101" s="56"/>
      <c r="CA101" s="56"/>
      <c r="CB101" s="56"/>
      <c r="CC101" s="56"/>
      <c r="CD101" s="56"/>
      <c r="CE101" s="56"/>
      <c r="CF101" s="56"/>
      <c r="CG101" s="56"/>
      <c r="CH101" s="56"/>
      <c r="CI101" s="56"/>
      <c r="CJ101" s="56"/>
      <c r="CK101" s="56"/>
      <c r="CL101" s="56"/>
      <c r="CM101" s="56"/>
      <c r="CN101" s="56"/>
      <c r="CO101" s="56"/>
    </row>
    <row r="102" spans="1:93" x14ac:dyDescent="0.2">
      <c r="A102" s="39" t="s">
        <v>86</v>
      </c>
      <c r="C102" s="56">
        <v>0</v>
      </c>
      <c r="D102" s="56">
        <v>0</v>
      </c>
      <c r="E102" s="56">
        <v>0</v>
      </c>
      <c r="F102" s="56">
        <v>0</v>
      </c>
      <c r="G102" s="56">
        <v>0</v>
      </c>
      <c r="H102" s="56">
        <v>0</v>
      </c>
      <c r="I102" s="56">
        <v>0</v>
      </c>
      <c r="J102" s="56"/>
      <c r="K102" s="56">
        <v>0</v>
      </c>
      <c r="L102" s="56">
        <v>0</v>
      </c>
      <c r="M102" s="56">
        <v>0</v>
      </c>
      <c r="N102" s="56">
        <v>0</v>
      </c>
      <c r="O102" s="56">
        <v>0</v>
      </c>
      <c r="P102" s="56">
        <v>0</v>
      </c>
      <c r="Q102" s="56">
        <v>0</v>
      </c>
      <c r="R102" s="56">
        <v>0</v>
      </c>
      <c r="S102" s="56">
        <v>0</v>
      </c>
      <c r="T102" s="56">
        <v>0</v>
      </c>
      <c r="U102" s="56"/>
      <c r="V102" s="56">
        <v>0</v>
      </c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56"/>
      <c r="CF102" s="56"/>
      <c r="CG102" s="56"/>
      <c r="CH102" s="56"/>
      <c r="CI102" s="56"/>
      <c r="CJ102" s="56"/>
      <c r="CK102" s="56"/>
      <c r="CL102" s="56"/>
      <c r="CM102" s="56"/>
      <c r="CN102" s="56"/>
      <c r="CO102" s="56"/>
    </row>
    <row r="103" spans="1:93" x14ac:dyDescent="0.2">
      <c r="A103" s="39" t="s">
        <v>87</v>
      </c>
      <c r="C103" s="56">
        <v>0</v>
      </c>
      <c r="D103" s="56">
        <v>0</v>
      </c>
      <c r="E103" s="56">
        <v>0</v>
      </c>
      <c r="F103" s="56">
        <v>0</v>
      </c>
      <c r="G103" s="56">
        <v>0</v>
      </c>
      <c r="H103" s="56">
        <v>0</v>
      </c>
      <c r="I103" s="56">
        <v>0</v>
      </c>
      <c r="J103" s="56"/>
      <c r="K103" s="56">
        <v>0</v>
      </c>
      <c r="L103" s="56">
        <v>0</v>
      </c>
      <c r="M103" s="56">
        <v>0</v>
      </c>
      <c r="N103" s="56">
        <v>0</v>
      </c>
      <c r="O103" s="56">
        <v>0</v>
      </c>
      <c r="P103" s="56">
        <v>0</v>
      </c>
      <c r="Q103" s="56">
        <v>0</v>
      </c>
      <c r="R103" s="56">
        <v>0</v>
      </c>
      <c r="S103" s="56">
        <v>0</v>
      </c>
      <c r="T103" s="56">
        <v>0</v>
      </c>
      <c r="U103" s="56"/>
      <c r="V103" s="56">
        <v>0</v>
      </c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6"/>
      <c r="BK103" s="56"/>
      <c r="BL103" s="56"/>
      <c r="BM103" s="56"/>
      <c r="BN103" s="56"/>
      <c r="BO103" s="56"/>
      <c r="BP103" s="56"/>
      <c r="BQ103" s="56"/>
      <c r="BR103" s="56"/>
      <c r="BS103" s="56"/>
      <c r="BT103" s="56"/>
      <c r="BU103" s="56"/>
      <c r="BV103" s="56"/>
      <c r="BW103" s="56"/>
      <c r="BX103" s="56"/>
      <c r="BY103" s="56"/>
      <c r="BZ103" s="56"/>
      <c r="CA103" s="56"/>
      <c r="CB103" s="56"/>
      <c r="CC103" s="56"/>
      <c r="CD103" s="56"/>
      <c r="CE103" s="56"/>
      <c r="CF103" s="56"/>
      <c r="CG103" s="56"/>
      <c r="CH103" s="56"/>
      <c r="CI103" s="56"/>
      <c r="CJ103" s="56"/>
      <c r="CK103" s="56"/>
      <c r="CL103" s="56"/>
      <c r="CM103" s="56"/>
      <c r="CN103" s="56"/>
      <c r="CO103" s="56"/>
    </row>
    <row r="104" spans="1:93" s="40" customFormat="1" x14ac:dyDescent="0.2">
      <c r="A104" s="40" t="s">
        <v>88</v>
      </c>
      <c r="B104" s="41"/>
      <c r="C104" s="55">
        <f>SUM(C98:C103)</f>
        <v>0</v>
      </c>
      <c r="D104" s="55">
        <f t="shared" ref="D104" si="330">SUM(D98:D103)</f>
        <v>0</v>
      </c>
      <c r="E104" s="55">
        <f t="shared" ref="E104" si="331">SUM(E98:E103)</f>
        <v>0</v>
      </c>
      <c r="F104" s="55">
        <f t="shared" ref="F104" si="332">SUM(F98:F103)</f>
        <v>0</v>
      </c>
      <c r="G104" s="55">
        <f t="shared" ref="G104" si="333">SUM(G98:G103)</f>
        <v>0</v>
      </c>
      <c r="H104" s="55">
        <f t="shared" ref="H104" si="334">SUM(H98:H103)</f>
        <v>0</v>
      </c>
      <c r="I104" s="55">
        <f t="shared" ref="I104" si="335">SUM(I98:I103)</f>
        <v>0</v>
      </c>
      <c r="J104" s="55"/>
      <c r="K104" s="55">
        <f t="shared" ref="K104" si="336">SUM(K98:K103)</f>
        <v>0</v>
      </c>
      <c r="L104" s="55">
        <f t="shared" ref="L104" si="337">SUM(L98:L103)</f>
        <v>0</v>
      </c>
      <c r="M104" s="55">
        <f t="shared" ref="M104" si="338">SUM(M98:M103)</f>
        <v>0</v>
      </c>
      <c r="N104" s="55">
        <f t="shared" ref="N104" si="339">SUM(N98:N103)</f>
        <v>0</v>
      </c>
      <c r="O104" s="55">
        <f t="shared" ref="O104" si="340">SUM(O98:O103)</f>
        <v>0</v>
      </c>
      <c r="P104" s="55">
        <f t="shared" ref="P104" si="341">SUM(P98:P103)</f>
        <v>0</v>
      </c>
      <c r="Q104" s="55">
        <f t="shared" ref="Q104" si="342">SUM(Q98:Q103)</f>
        <v>0</v>
      </c>
      <c r="R104" s="55">
        <f t="shared" ref="R104" si="343">SUM(R98:R103)</f>
        <v>0</v>
      </c>
      <c r="S104" s="55">
        <f t="shared" ref="S104" si="344">SUM(S98:S103)</f>
        <v>0</v>
      </c>
      <c r="T104" s="55">
        <f t="shared" ref="T104" si="345">SUM(T98:T103)</f>
        <v>0</v>
      </c>
      <c r="U104" s="55"/>
      <c r="V104" s="55">
        <f t="shared" ref="V104" si="346">SUM(V98:V103)</f>
        <v>0</v>
      </c>
      <c r="W104" s="55">
        <f t="shared" ref="W104" si="347">SUM(W98:W103)</f>
        <v>0</v>
      </c>
      <c r="X104" s="55">
        <f t="shared" ref="X104" si="348">SUM(X98:X103)</f>
        <v>0</v>
      </c>
      <c r="Y104" s="55">
        <f t="shared" ref="Y104" si="349">SUM(Y98:Y103)</f>
        <v>0</v>
      </c>
      <c r="Z104" s="55">
        <f t="shared" ref="Z104" si="350">SUM(Z98:Z103)</f>
        <v>0</v>
      </c>
      <c r="AA104" s="55">
        <f t="shared" ref="AA104" si="351">SUM(AA98:AA103)</f>
        <v>0</v>
      </c>
      <c r="AB104" s="55">
        <f t="shared" ref="AB104" si="352">SUM(AB98:AB103)</f>
        <v>0</v>
      </c>
      <c r="AC104" s="55">
        <f t="shared" ref="AC104" si="353">SUM(AC98:AC103)</f>
        <v>0</v>
      </c>
      <c r="AD104" s="55">
        <f t="shared" ref="AD104" si="354">SUM(AD98:AD103)</f>
        <v>0</v>
      </c>
      <c r="AE104" s="55">
        <f t="shared" ref="AE104" si="355">SUM(AE98:AE103)</f>
        <v>0</v>
      </c>
      <c r="AF104" s="55"/>
      <c r="AG104" s="55">
        <f t="shared" ref="AG104" si="356">SUM(AG98:AG103)</f>
        <v>0</v>
      </c>
      <c r="AH104" s="55">
        <f t="shared" ref="AH104" si="357">SUM(AH98:AH103)</f>
        <v>0</v>
      </c>
      <c r="AI104" s="55">
        <f t="shared" ref="AI104" si="358">SUM(AI98:AI103)</f>
        <v>0</v>
      </c>
      <c r="AJ104" s="55">
        <f t="shared" ref="AJ104" si="359">SUM(AJ98:AJ103)</f>
        <v>0</v>
      </c>
      <c r="AK104" s="55">
        <f t="shared" ref="AK104" si="360">SUM(AK98:AK103)</f>
        <v>0</v>
      </c>
      <c r="AL104" s="55">
        <f t="shared" ref="AL104" si="361">SUM(AL98:AL103)</f>
        <v>0</v>
      </c>
      <c r="AM104" s="55">
        <f t="shared" ref="AM104" si="362">SUM(AM98:AM103)</f>
        <v>0</v>
      </c>
      <c r="AN104" s="55">
        <f t="shared" ref="AN104" si="363">SUM(AN98:AN103)</f>
        <v>0</v>
      </c>
      <c r="AO104" s="55">
        <f t="shared" ref="AO104" si="364">SUM(AO98:AO103)</f>
        <v>0</v>
      </c>
      <c r="AP104" s="55">
        <f t="shared" ref="AP104" si="365">SUM(AP98:AP103)</f>
        <v>0</v>
      </c>
      <c r="AQ104" s="55"/>
      <c r="AR104" s="55">
        <f t="shared" ref="AR104" si="366">SUM(AR98:AR103)</f>
        <v>0</v>
      </c>
      <c r="AS104" s="55">
        <f t="shared" ref="AS104" si="367">SUM(AS98:AS103)</f>
        <v>0</v>
      </c>
      <c r="AT104" s="55">
        <f t="shared" ref="AT104" si="368">SUM(AT98:AT103)</f>
        <v>0</v>
      </c>
      <c r="AU104" s="55">
        <f t="shared" ref="AU104" si="369">SUM(AU98:AU103)</f>
        <v>0</v>
      </c>
      <c r="AV104" s="55">
        <f t="shared" ref="AV104" si="370">SUM(AV98:AV103)</f>
        <v>0</v>
      </c>
      <c r="AW104" s="55">
        <f t="shared" ref="AW104" si="371">SUM(AW98:AW103)</f>
        <v>0</v>
      </c>
      <c r="AX104" s="55">
        <f t="shared" ref="AX104" si="372">SUM(AX98:AX103)</f>
        <v>0</v>
      </c>
      <c r="AY104" s="55">
        <f t="shared" ref="AY104" si="373">SUM(AY98:AY103)</f>
        <v>0</v>
      </c>
      <c r="AZ104" s="55">
        <f t="shared" ref="AZ104" si="374">SUM(AZ98:AZ103)</f>
        <v>0</v>
      </c>
      <c r="BA104" s="55">
        <f t="shared" ref="BA104" si="375">SUM(BA98:BA103)</f>
        <v>0</v>
      </c>
      <c r="BB104" s="55"/>
      <c r="BC104" s="55"/>
      <c r="BD104" s="55"/>
      <c r="BE104" s="55"/>
      <c r="BF104" s="55"/>
      <c r="BG104" s="55"/>
      <c r="BH104" s="55"/>
      <c r="BI104" s="55"/>
      <c r="BJ104" s="55"/>
      <c r="BK104" s="55"/>
      <c r="BL104" s="55"/>
      <c r="BM104" s="55"/>
      <c r="BN104" s="55"/>
      <c r="BO104" s="55"/>
      <c r="BP104" s="55"/>
      <c r="BQ104" s="55"/>
      <c r="BR104" s="55"/>
      <c r="BS104" s="55"/>
      <c r="BT104" s="55"/>
      <c r="BU104" s="55"/>
      <c r="BV104" s="55"/>
      <c r="BW104" s="55"/>
      <c r="BX104" s="55"/>
      <c r="BY104" s="55"/>
      <c r="BZ104" s="55"/>
      <c r="CA104" s="55"/>
      <c r="CB104" s="55"/>
      <c r="CC104" s="55"/>
      <c r="CD104" s="55"/>
      <c r="CE104" s="55"/>
      <c r="CF104" s="55"/>
      <c r="CG104" s="55"/>
      <c r="CH104" s="55"/>
      <c r="CI104" s="55"/>
      <c r="CJ104" s="55"/>
      <c r="CK104" s="55"/>
      <c r="CL104" s="55"/>
      <c r="CM104" s="55"/>
      <c r="CN104" s="55"/>
      <c r="CO104" s="55"/>
    </row>
    <row r="105" spans="1:93" x14ac:dyDescent="0.2">
      <c r="A105" s="39" t="s">
        <v>97</v>
      </c>
      <c r="C105" s="56">
        <f>C97+C99-C100</f>
        <v>0</v>
      </c>
      <c r="D105" s="56">
        <f t="shared" ref="D105:BA105" si="376">D97+D99-D100</f>
        <v>0</v>
      </c>
      <c r="E105" s="56">
        <f t="shared" si="376"/>
        <v>0</v>
      </c>
      <c r="F105" s="56">
        <f t="shared" si="376"/>
        <v>0</v>
      </c>
      <c r="G105" s="56">
        <f t="shared" si="376"/>
        <v>0</v>
      </c>
      <c r="H105" s="56">
        <f t="shared" si="376"/>
        <v>0</v>
      </c>
      <c r="I105" s="56">
        <f t="shared" si="376"/>
        <v>0</v>
      </c>
      <c r="J105" s="56"/>
      <c r="K105" s="56">
        <f t="shared" si="376"/>
        <v>0</v>
      </c>
      <c r="L105" s="56">
        <f t="shared" si="376"/>
        <v>0</v>
      </c>
      <c r="M105" s="56">
        <f t="shared" si="376"/>
        <v>0</v>
      </c>
      <c r="N105" s="56">
        <f t="shared" si="376"/>
        <v>0</v>
      </c>
      <c r="O105" s="56">
        <f t="shared" si="376"/>
        <v>0</v>
      </c>
      <c r="P105" s="56">
        <f t="shared" si="376"/>
        <v>0</v>
      </c>
      <c r="Q105" s="56">
        <f t="shared" si="376"/>
        <v>0</v>
      </c>
      <c r="R105" s="56">
        <f t="shared" si="376"/>
        <v>0</v>
      </c>
      <c r="S105" s="56">
        <f t="shared" si="376"/>
        <v>0</v>
      </c>
      <c r="T105" s="56">
        <f t="shared" si="376"/>
        <v>0</v>
      </c>
      <c r="U105" s="56"/>
      <c r="V105" s="56">
        <f t="shared" si="376"/>
        <v>0</v>
      </c>
      <c r="W105" s="56">
        <f t="shared" si="376"/>
        <v>0</v>
      </c>
      <c r="X105" s="56">
        <f t="shared" si="376"/>
        <v>0</v>
      </c>
      <c r="Y105" s="56">
        <f t="shared" si="376"/>
        <v>0</v>
      </c>
      <c r="Z105" s="56">
        <f t="shared" si="376"/>
        <v>0</v>
      </c>
      <c r="AA105" s="56">
        <f t="shared" si="376"/>
        <v>0</v>
      </c>
      <c r="AB105" s="56">
        <f t="shared" si="376"/>
        <v>0</v>
      </c>
      <c r="AC105" s="56">
        <f t="shared" si="376"/>
        <v>0</v>
      </c>
      <c r="AD105" s="56">
        <f t="shared" si="376"/>
        <v>0</v>
      </c>
      <c r="AE105" s="56">
        <f t="shared" si="376"/>
        <v>0</v>
      </c>
      <c r="AF105" s="56"/>
      <c r="AG105" s="56">
        <f t="shared" si="376"/>
        <v>0</v>
      </c>
      <c r="AH105" s="56">
        <f t="shared" si="376"/>
        <v>0</v>
      </c>
      <c r="AI105" s="56">
        <f t="shared" si="376"/>
        <v>0</v>
      </c>
      <c r="AJ105" s="56">
        <f t="shared" si="376"/>
        <v>0</v>
      </c>
      <c r="AK105" s="56">
        <f t="shared" si="376"/>
        <v>0</v>
      </c>
      <c r="AL105" s="56">
        <f t="shared" si="376"/>
        <v>0</v>
      </c>
      <c r="AM105" s="56">
        <f t="shared" si="376"/>
        <v>0</v>
      </c>
      <c r="AN105" s="56">
        <f t="shared" si="376"/>
        <v>0</v>
      </c>
      <c r="AO105" s="56">
        <f t="shared" si="376"/>
        <v>0</v>
      </c>
      <c r="AP105" s="56">
        <f t="shared" si="376"/>
        <v>0</v>
      </c>
      <c r="AQ105" s="56"/>
      <c r="AR105" s="56">
        <f t="shared" si="376"/>
        <v>0</v>
      </c>
      <c r="AS105" s="56">
        <f t="shared" si="376"/>
        <v>0</v>
      </c>
      <c r="AT105" s="56">
        <f t="shared" si="376"/>
        <v>0</v>
      </c>
      <c r="AU105" s="56">
        <f t="shared" si="376"/>
        <v>0</v>
      </c>
      <c r="AV105" s="56">
        <f t="shared" si="376"/>
        <v>0</v>
      </c>
      <c r="AW105" s="56">
        <f t="shared" si="376"/>
        <v>0</v>
      </c>
      <c r="AX105" s="56">
        <f t="shared" si="376"/>
        <v>0</v>
      </c>
      <c r="AY105" s="56">
        <f t="shared" si="376"/>
        <v>0</v>
      </c>
      <c r="AZ105" s="56">
        <f t="shared" si="376"/>
        <v>0</v>
      </c>
      <c r="BA105" s="56">
        <f t="shared" si="376"/>
        <v>0</v>
      </c>
      <c r="BB105" s="56"/>
      <c r="BC105" s="56"/>
      <c r="BD105" s="56"/>
      <c r="BE105" s="56"/>
      <c r="BF105" s="56"/>
      <c r="BG105" s="56"/>
      <c r="BH105" s="56"/>
      <c r="BI105" s="56"/>
      <c r="BJ105" s="56"/>
      <c r="BK105" s="56"/>
      <c r="BL105" s="56"/>
      <c r="BM105" s="56"/>
      <c r="BN105" s="56"/>
      <c r="BO105" s="56"/>
      <c r="BP105" s="56"/>
      <c r="BQ105" s="56"/>
      <c r="BR105" s="56"/>
      <c r="BS105" s="56"/>
      <c r="BT105" s="56"/>
      <c r="BU105" s="56"/>
      <c r="BV105" s="56"/>
      <c r="BW105" s="56"/>
      <c r="BX105" s="56"/>
      <c r="BY105" s="56"/>
      <c r="BZ105" s="56"/>
      <c r="CA105" s="56"/>
      <c r="CB105" s="56"/>
      <c r="CC105" s="56"/>
      <c r="CD105" s="56"/>
      <c r="CE105" s="56"/>
      <c r="CF105" s="56"/>
      <c r="CG105" s="56"/>
      <c r="CH105" s="56"/>
      <c r="CI105" s="56"/>
      <c r="CJ105" s="56"/>
      <c r="CK105" s="56"/>
      <c r="CL105" s="56"/>
      <c r="CM105" s="56"/>
      <c r="CN105" s="56"/>
      <c r="CO105" s="56"/>
    </row>
    <row r="106" spans="1:93" x14ac:dyDescent="0.2"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6"/>
      <c r="BH106" s="56"/>
      <c r="BI106" s="56"/>
      <c r="BJ106" s="56"/>
      <c r="BK106" s="56"/>
      <c r="BL106" s="56"/>
      <c r="BM106" s="56"/>
      <c r="BN106" s="56"/>
      <c r="BO106" s="56"/>
      <c r="BP106" s="56"/>
      <c r="BQ106" s="56"/>
      <c r="BR106" s="56"/>
      <c r="BS106" s="56"/>
      <c r="BT106" s="56"/>
      <c r="BU106" s="56"/>
      <c r="BV106" s="56"/>
      <c r="BW106" s="56"/>
      <c r="BX106" s="56"/>
      <c r="BY106" s="56"/>
      <c r="BZ106" s="56"/>
      <c r="CA106" s="56"/>
      <c r="CB106" s="56"/>
      <c r="CC106" s="56"/>
      <c r="CD106" s="56"/>
      <c r="CE106" s="56"/>
      <c r="CF106" s="56"/>
      <c r="CG106" s="56"/>
      <c r="CH106" s="56"/>
      <c r="CI106" s="56"/>
      <c r="CJ106" s="56"/>
      <c r="CK106" s="56"/>
      <c r="CL106" s="56"/>
      <c r="CM106" s="56"/>
      <c r="CN106" s="56"/>
      <c r="CO106" s="56"/>
    </row>
    <row r="107" spans="1:93" x14ac:dyDescent="0.2"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56"/>
      <c r="BH107" s="56"/>
      <c r="BI107" s="56"/>
      <c r="BJ107" s="56"/>
      <c r="BK107" s="56"/>
      <c r="BL107" s="56"/>
      <c r="BM107" s="56"/>
      <c r="BN107" s="56"/>
      <c r="BO107" s="56"/>
      <c r="BP107" s="56"/>
      <c r="BQ107" s="56"/>
      <c r="BR107" s="56"/>
      <c r="BS107" s="56"/>
      <c r="BT107" s="56"/>
      <c r="BU107" s="56"/>
      <c r="BV107" s="56"/>
      <c r="BW107" s="56"/>
      <c r="BX107" s="56"/>
      <c r="BY107" s="56"/>
      <c r="BZ107" s="56"/>
      <c r="CA107" s="56"/>
      <c r="CB107" s="56"/>
      <c r="CC107" s="56"/>
      <c r="CD107" s="56"/>
      <c r="CE107" s="56"/>
      <c r="CF107" s="56"/>
      <c r="CG107" s="56"/>
      <c r="CH107" s="56"/>
      <c r="CI107" s="56"/>
      <c r="CJ107" s="56"/>
      <c r="CK107" s="56"/>
      <c r="CL107" s="56"/>
      <c r="CM107" s="56"/>
      <c r="CN107" s="56"/>
      <c r="CO107" s="56"/>
    </row>
    <row r="108" spans="1:93" x14ac:dyDescent="0.2">
      <c r="A108" s="59" t="s">
        <v>66</v>
      </c>
      <c r="B108" s="63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56"/>
      <c r="BC108" s="56"/>
      <c r="BD108" s="56"/>
      <c r="BE108" s="56"/>
      <c r="BF108" s="56"/>
      <c r="BG108" s="56"/>
      <c r="BH108" s="56"/>
      <c r="BI108" s="56"/>
      <c r="BJ108" s="56"/>
      <c r="BK108" s="56"/>
      <c r="BL108" s="56"/>
      <c r="BM108" s="56"/>
      <c r="BN108" s="56"/>
      <c r="BO108" s="56"/>
      <c r="BP108" s="56"/>
      <c r="BQ108" s="56"/>
      <c r="BR108" s="56"/>
      <c r="BS108" s="56"/>
      <c r="BT108" s="56"/>
      <c r="BU108" s="56"/>
      <c r="BV108" s="56"/>
      <c r="BW108" s="56"/>
      <c r="BX108" s="56"/>
      <c r="BY108" s="56"/>
      <c r="BZ108" s="56"/>
      <c r="CA108" s="56"/>
      <c r="CB108" s="56"/>
      <c r="CC108" s="56"/>
      <c r="CD108" s="56"/>
      <c r="CE108" s="56"/>
      <c r="CF108" s="56"/>
      <c r="CG108" s="56"/>
      <c r="CH108" s="56"/>
      <c r="CI108" s="56"/>
      <c r="CJ108" s="56"/>
      <c r="CK108" s="56"/>
      <c r="CL108" s="56"/>
      <c r="CM108" s="56"/>
      <c r="CN108" s="56"/>
      <c r="CO108" s="56"/>
    </row>
    <row r="109" spans="1:93" x14ac:dyDescent="0.2">
      <c r="A109" s="39" t="s">
        <v>100</v>
      </c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56"/>
      <c r="BG109" s="56"/>
      <c r="BH109" s="56"/>
      <c r="BI109" s="56"/>
      <c r="BJ109" s="56"/>
      <c r="BK109" s="56"/>
      <c r="BL109" s="56"/>
      <c r="BM109" s="56"/>
      <c r="BN109" s="56"/>
      <c r="BO109" s="56"/>
      <c r="BP109" s="56"/>
      <c r="BQ109" s="56"/>
      <c r="BR109" s="56"/>
      <c r="BS109" s="56"/>
      <c r="BT109" s="56"/>
      <c r="BU109" s="56"/>
      <c r="BV109" s="56"/>
      <c r="BW109" s="56"/>
      <c r="BX109" s="56"/>
      <c r="BY109" s="56"/>
      <c r="BZ109" s="56"/>
      <c r="CA109" s="56"/>
      <c r="CB109" s="56"/>
      <c r="CC109" s="56"/>
      <c r="CD109" s="56"/>
      <c r="CE109" s="56"/>
      <c r="CF109" s="56"/>
      <c r="CG109" s="56"/>
      <c r="CH109" s="56"/>
      <c r="CI109" s="56"/>
      <c r="CJ109" s="56"/>
      <c r="CK109" s="56"/>
      <c r="CL109" s="56"/>
      <c r="CM109" s="56"/>
      <c r="CN109" s="56"/>
      <c r="CO109" s="56"/>
    </row>
    <row r="110" spans="1:93" x14ac:dyDescent="0.2">
      <c r="A110" s="39" t="s">
        <v>102</v>
      </c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64"/>
      <c r="S110" s="56"/>
      <c r="T110" s="56"/>
      <c r="U110" s="56"/>
      <c r="V110" s="56"/>
      <c r="W110" s="56"/>
      <c r="X110" s="56"/>
      <c r="Y110" s="64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  <c r="BG110" s="56"/>
      <c r="BH110" s="56"/>
      <c r="BI110" s="56"/>
      <c r="BJ110" s="56"/>
      <c r="BK110" s="56"/>
      <c r="BL110" s="56"/>
      <c r="BM110" s="56"/>
      <c r="BN110" s="56"/>
      <c r="BO110" s="56"/>
      <c r="BP110" s="56"/>
      <c r="BQ110" s="56"/>
      <c r="BR110" s="56"/>
      <c r="BS110" s="56"/>
      <c r="BT110" s="56"/>
      <c r="BU110" s="56"/>
      <c r="BV110" s="56"/>
      <c r="BW110" s="56"/>
      <c r="BX110" s="56"/>
      <c r="BY110" s="56"/>
      <c r="BZ110" s="56"/>
      <c r="CA110" s="56"/>
      <c r="CB110" s="56"/>
      <c r="CC110" s="56"/>
      <c r="CD110" s="56"/>
      <c r="CE110" s="56"/>
      <c r="CF110" s="56"/>
      <c r="CG110" s="56"/>
      <c r="CH110" s="56"/>
      <c r="CI110" s="56"/>
      <c r="CJ110" s="56"/>
      <c r="CK110" s="56"/>
      <c r="CL110" s="56"/>
      <c r="CM110" s="56"/>
      <c r="CN110" s="56"/>
      <c r="CO110" s="56"/>
    </row>
    <row r="111" spans="1:93" x14ac:dyDescent="0.2">
      <c r="A111" s="39" t="s">
        <v>68</v>
      </c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64"/>
      <c r="S111" s="56"/>
      <c r="T111" s="56"/>
      <c r="U111" s="56"/>
      <c r="V111" s="56"/>
      <c r="W111" s="56"/>
      <c r="X111" s="56"/>
      <c r="Y111" s="64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  <c r="BK111" s="56"/>
      <c r="BL111" s="56"/>
      <c r="BM111" s="56"/>
      <c r="BN111" s="56"/>
      <c r="BO111" s="56"/>
      <c r="BP111" s="56"/>
      <c r="BQ111" s="56"/>
      <c r="BR111" s="56"/>
      <c r="BS111" s="56"/>
      <c r="BT111" s="56"/>
      <c r="BU111" s="56"/>
      <c r="BV111" s="56"/>
      <c r="BW111" s="56"/>
      <c r="BX111" s="56"/>
      <c r="BY111" s="56"/>
      <c r="BZ111" s="56"/>
      <c r="CA111" s="56"/>
      <c r="CB111" s="56"/>
      <c r="CC111" s="56"/>
      <c r="CD111" s="56"/>
      <c r="CE111" s="56"/>
      <c r="CF111" s="56"/>
      <c r="CG111" s="56"/>
      <c r="CH111" s="56"/>
      <c r="CI111" s="56"/>
      <c r="CJ111" s="56"/>
      <c r="CK111" s="56"/>
      <c r="CL111" s="56"/>
      <c r="CM111" s="56"/>
      <c r="CN111" s="56"/>
      <c r="CO111" s="56"/>
    </row>
    <row r="112" spans="1:93" x14ac:dyDescent="0.2">
      <c r="A112" s="39" t="s">
        <v>95</v>
      </c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6"/>
      <c r="BV112" s="56"/>
      <c r="BW112" s="56"/>
      <c r="BX112" s="56"/>
      <c r="BY112" s="56"/>
      <c r="BZ112" s="56"/>
      <c r="CA112" s="56"/>
      <c r="CB112" s="56"/>
      <c r="CC112" s="56"/>
      <c r="CD112" s="56"/>
      <c r="CE112" s="56"/>
      <c r="CF112" s="56"/>
      <c r="CG112" s="56"/>
      <c r="CH112" s="56"/>
      <c r="CI112" s="56"/>
      <c r="CJ112" s="56"/>
      <c r="CK112" s="56"/>
      <c r="CL112" s="56"/>
      <c r="CM112" s="56"/>
      <c r="CN112" s="56"/>
      <c r="CO112" s="56"/>
    </row>
    <row r="113" spans="1:93" x14ac:dyDescent="0.2">
      <c r="A113" s="39" t="s">
        <v>92</v>
      </c>
      <c r="B113" s="62" t="str">
        <f>IF(B112="","",VLOOKUP(B112,'Drop Down'!$A$2:$B$9,2,FALSE))</f>
        <v/>
      </c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  <c r="BY113" s="56"/>
      <c r="BZ113" s="56"/>
      <c r="CA113" s="56"/>
      <c r="CB113" s="56"/>
      <c r="CC113" s="56"/>
      <c r="CD113" s="56"/>
      <c r="CE113" s="56"/>
      <c r="CF113" s="56"/>
      <c r="CG113" s="56"/>
      <c r="CH113" s="56"/>
      <c r="CI113" s="56"/>
      <c r="CJ113" s="56"/>
      <c r="CK113" s="56"/>
      <c r="CL113" s="56"/>
      <c r="CM113" s="56"/>
      <c r="CN113" s="56"/>
      <c r="CO113" s="56"/>
    </row>
    <row r="114" spans="1:93" x14ac:dyDescent="0.2">
      <c r="A114" s="39" t="s">
        <v>54</v>
      </c>
      <c r="B114" s="62" t="str">
        <f>IF(B112="","",VLOOKUP(B112,'Drop Down'!$A$2:$C$9,3,FALSE))</f>
        <v/>
      </c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  <c r="BM114" s="56"/>
      <c r="BN114" s="56"/>
      <c r="BO114" s="56"/>
      <c r="BP114" s="56"/>
      <c r="BQ114" s="56"/>
      <c r="BR114" s="56"/>
      <c r="BS114" s="56"/>
      <c r="BT114" s="56"/>
      <c r="BU114" s="56"/>
      <c r="BV114" s="56"/>
      <c r="BW114" s="56"/>
      <c r="BX114" s="56"/>
      <c r="BY114" s="56"/>
      <c r="BZ114" s="56"/>
      <c r="CA114" s="56"/>
      <c r="CB114" s="56"/>
      <c r="CC114" s="56"/>
      <c r="CD114" s="56"/>
      <c r="CE114" s="56"/>
      <c r="CF114" s="56"/>
      <c r="CG114" s="56"/>
      <c r="CH114" s="56"/>
      <c r="CI114" s="56"/>
      <c r="CJ114" s="56"/>
      <c r="CK114" s="56"/>
      <c r="CL114" s="56"/>
      <c r="CM114" s="56"/>
      <c r="CN114" s="56"/>
      <c r="CO114" s="56"/>
    </row>
    <row r="115" spans="1:93" x14ac:dyDescent="0.2">
      <c r="A115" s="39" t="s">
        <v>96</v>
      </c>
      <c r="C115" s="56">
        <v>0</v>
      </c>
      <c r="D115" s="56">
        <f>C123</f>
        <v>0</v>
      </c>
      <c r="E115" s="56">
        <f t="shared" ref="E115:BA115" si="377">D123</f>
        <v>0</v>
      </c>
      <c r="F115" s="56">
        <f t="shared" si="377"/>
        <v>0</v>
      </c>
      <c r="G115" s="56">
        <f t="shared" si="377"/>
        <v>0</v>
      </c>
      <c r="H115" s="56">
        <f t="shared" si="377"/>
        <v>0</v>
      </c>
      <c r="I115" s="56">
        <f t="shared" si="377"/>
        <v>0</v>
      </c>
      <c r="J115" s="56"/>
      <c r="K115" s="56">
        <f>I123</f>
        <v>0</v>
      </c>
      <c r="L115" s="56">
        <f t="shared" si="377"/>
        <v>0</v>
      </c>
      <c r="M115" s="56">
        <f t="shared" si="377"/>
        <v>0</v>
      </c>
      <c r="N115" s="56">
        <f t="shared" si="377"/>
        <v>0</v>
      </c>
      <c r="O115" s="56">
        <f t="shared" si="377"/>
        <v>0</v>
      </c>
      <c r="P115" s="56">
        <f t="shared" si="377"/>
        <v>0</v>
      </c>
      <c r="Q115" s="56">
        <f t="shared" si="377"/>
        <v>0</v>
      </c>
      <c r="R115" s="56">
        <f t="shared" si="377"/>
        <v>0</v>
      </c>
      <c r="S115" s="56">
        <f t="shared" si="377"/>
        <v>0</v>
      </c>
      <c r="T115" s="56">
        <f t="shared" si="377"/>
        <v>0</v>
      </c>
      <c r="U115" s="56"/>
      <c r="V115" s="56">
        <f>T123</f>
        <v>0</v>
      </c>
      <c r="W115" s="56">
        <f t="shared" si="377"/>
        <v>0</v>
      </c>
      <c r="X115" s="56">
        <f t="shared" si="377"/>
        <v>0</v>
      </c>
      <c r="Y115" s="56">
        <f t="shared" si="377"/>
        <v>0</v>
      </c>
      <c r="Z115" s="56">
        <f t="shared" si="377"/>
        <v>0</v>
      </c>
      <c r="AA115" s="56">
        <f t="shared" si="377"/>
        <v>0</v>
      </c>
      <c r="AB115" s="56">
        <f t="shared" si="377"/>
        <v>0</v>
      </c>
      <c r="AC115" s="56">
        <f t="shared" si="377"/>
        <v>0</v>
      </c>
      <c r="AD115" s="56">
        <f t="shared" si="377"/>
        <v>0</v>
      </c>
      <c r="AE115" s="56">
        <f t="shared" si="377"/>
        <v>0</v>
      </c>
      <c r="AF115" s="56"/>
      <c r="AG115" s="56">
        <f>AE123</f>
        <v>0</v>
      </c>
      <c r="AH115" s="56">
        <f t="shared" si="377"/>
        <v>0</v>
      </c>
      <c r="AI115" s="56">
        <f t="shared" si="377"/>
        <v>0</v>
      </c>
      <c r="AJ115" s="56">
        <f t="shared" si="377"/>
        <v>0</v>
      </c>
      <c r="AK115" s="56">
        <f t="shared" si="377"/>
        <v>0</v>
      </c>
      <c r="AL115" s="56">
        <f t="shared" si="377"/>
        <v>0</v>
      </c>
      <c r="AM115" s="56">
        <f t="shared" si="377"/>
        <v>0</v>
      </c>
      <c r="AN115" s="56">
        <f t="shared" si="377"/>
        <v>0</v>
      </c>
      <c r="AO115" s="56">
        <f t="shared" si="377"/>
        <v>0</v>
      </c>
      <c r="AP115" s="56">
        <f t="shared" si="377"/>
        <v>0</v>
      </c>
      <c r="AQ115" s="56"/>
      <c r="AR115" s="56">
        <f>AP123</f>
        <v>0</v>
      </c>
      <c r="AS115" s="56">
        <f t="shared" si="377"/>
        <v>0</v>
      </c>
      <c r="AT115" s="56">
        <f t="shared" si="377"/>
        <v>0</v>
      </c>
      <c r="AU115" s="56">
        <f t="shared" si="377"/>
        <v>0</v>
      </c>
      <c r="AV115" s="56">
        <f t="shared" si="377"/>
        <v>0</v>
      </c>
      <c r="AW115" s="56">
        <f t="shared" si="377"/>
        <v>0</v>
      </c>
      <c r="AX115" s="56">
        <f t="shared" si="377"/>
        <v>0</v>
      </c>
      <c r="AY115" s="56">
        <f t="shared" si="377"/>
        <v>0</v>
      </c>
      <c r="AZ115" s="56">
        <f t="shared" si="377"/>
        <v>0</v>
      </c>
      <c r="BA115" s="56">
        <f t="shared" si="377"/>
        <v>0</v>
      </c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  <c r="BM115" s="56"/>
      <c r="BN115" s="56"/>
      <c r="BO115" s="56"/>
      <c r="BP115" s="56"/>
      <c r="BQ115" s="56"/>
      <c r="BR115" s="56"/>
      <c r="BS115" s="56"/>
      <c r="BT115" s="56"/>
      <c r="BU115" s="56"/>
      <c r="BV115" s="56"/>
      <c r="BW115" s="56"/>
      <c r="BX115" s="56"/>
      <c r="BY115" s="56"/>
      <c r="BZ115" s="56"/>
      <c r="CA115" s="56"/>
      <c r="CB115" s="56"/>
      <c r="CC115" s="56"/>
      <c r="CD115" s="56"/>
      <c r="CE115" s="56"/>
      <c r="CF115" s="56"/>
      <c r="CG115" s="56"/>
      <c r="CH115" s="56"/>
      <c r="CI115" s="56"/>
      <c r="CJ115" s="56"/>
      <c r="CK115" s="56"/>
      <c r="CL115" s="56"/>
      <c r="CM115" s="56"/>
      <c r="CN115" s="56"/>
      <c r="CO115" s="56"/>
    </row>
    <row r="116" spans="1:93" s="40" customFormat="1" x14ac:dyDescent="0.2">
      <c r="A116" s="40" t="s">
        <v>84</v>
      </c>
      <c r="B116" s="41"/>
      <c r="C116" s="55">
        <v>0</v>
      </c>
      <c r="D116" s="55">
        <f t="shared" ref="D116:I116" si="378">C122</f>
        <v>0</v>
      </c>
      <c r="E116" s="55">
        <f t="shared" si="378"/>
        <v>0</v>
      </c>
      <c r="F116" s="55">
        <f t="shared" si="378"/>
        <v>0</v>
      </c>
      <c r="G116" s="55">
        <f t="shared" si="378"/>
        <v>0</v>
      </c>
      <c r="H116" s="55">
        <f t="shared" si="378"/>
        <v>0</v>
      </c>
      <c r="I116" s="55">
        <f t="shared" si="378"/>
        <v>0</v>
      </c>
      <c r="J116" s="55"/>
      <c r="K116" s="55">
        <f>I122</f>
        <v>0</v>
      </c>
      <c r="L116" s="55">
        <f t="shared" ref="L116:T116" si="379">K122</f>
        <v>0</v>
      </c>
      <c r="M116" s="55">
        <f t="shared" si="379"/>
        <v>0</v>
      </c>
      <c r="N116" s="55">
        <f t="shared" si="379"/>
        <v>0</v>
      </c>
      <c r="O116" s="55">
        <f t="shared" si="379"/>
        <v>0</v>
      </c>
      <c r="P116" s="55">
        <f t="shared" si="379"/>
        <v>0</v>
      </c>
      <c r="Q116" s="55">
        <f t="shared" si="379"/>
        <v>0</v>
      </c>
      <c r="R116" s="55">
        <f t="shared" si="379"/>
        <v>0</v>
      </c>
      <c r="S116" s="55">
        <f t="shared" si="379"/>
        <v>0</v>
      </c>
      <c r="T116" s="55">
        <f t="shared" si="379"/>
        <v>0</v>
      </c>
      <c r="U116" s="55"/>
      <c r="V116" s="55">
        <f>T122</f>
        <v>0</v>
      </c>
      <c r="W116" s="55">
        <f t="shared" ref="W116:AE116" si="380">V122</f>
        <v>0</v>
      </c>
      <c r="X116" s="55">
        <f t="shared" si="380"/>
        <v>0</v>
      </c>
      <c r="Y116" s="55">
        <f t="shared" si="380"/>
        <v>0</v>
      </c>
      <c r="Z116" s="55">
        <f t="shared" si="380"/>
        <v>0</v>
      </c>
      <c r="AA116" s="55">
        <f t="shared" si="380"/>
        <v>0</v>
      </c>
      <c r="AB116" s="55">
        <f t="shared" si="380"/>
        <v>0</v>
      </c>
      <c r="AC116" s="55">
        <f t="shared" si="380"/>
        <v>0</v>
      </c>
      <c r="AD116" s="55">
        <f t="shared" si="380"/>
        <v>0</v>
      </c>
      <c r="AE116" s="55">
        <f t="shared" si="380"/>
        <v>0</v>
      </c>
      <c r="AF116" s="55"/>
      <c r="AG116" s="55">
        <f>AE122</f>
        <v>0</v>
      </c>
      <c r="AH116" s="55">
        <f t="shared" ref="AH116:AP116" si="381">AG122</f>
        <v>0</v>
      </c>
      <c r="AI116" s="55">
        <f t="shared" si="381"/>
        <v>0</v>
      </c>
      <c r="AJ116" s="55">
        <f t="shared" si="381"/>
        <v>0</v>
      </c>
      <c r="AK116" s="55">
        <f t="shared" si="381"/>
        <v>0</v>
      </c>
      <c r="AL116" s="55">
        <f t="shared" si="381"/>
        <v>0</v>
      </c>
      <c r="AM116" s="55">
        <f t="shared" si="381"/>
        <v>0</v>
      </c>
      <c r="AN116" s="55">
        <f t="shared" si="381"/>
        <v>0</v>
      </c>
      <c r="AO116" s="55">
        <f t="shared" si="381"/>
        <v>0</v>
      </c>
      <c r="AP116" s="55">
        <f t="shared" si="381"/>
        <v>0</v>
      </c>
      <c r="AQ116" s="55"/>
      <c r="AR116" s="55">
        <f>AP122</f>
        <v>0</v>
      </c>
      <c r="AS116" s="55">
        <f t="shared" ref="AS116:BA116" si="382">AR122</f>
        <v>0</v>
      </c>
      <c r="AT116" s="55">
        <f t="shared" si="382"/>
        <v>0</v>
      </c>
      <c r="AU116" s="55">
        <f t="shared" si="382"/>
        <v>0</v>
      </c>
      <c r="AV116" s="55">
        <f t="shared" si="382"/>
        <v>0</v>
      </c>
      <c r="AW116" s="55">
        <f t="shared" si="382"/>
        <v>0</v>
      </c>
      <c r="AX116" s="55">
        <f t="shared" si="382"/>
        <v>0</v>
      </c>
      <c r="AY116" s="55">
        <f t="shared" si="382"/>
        <v>0</v>
      </c>
      <c r="AZ116" s="55">
        <f t="shared" si="382"/>
        <v>0</v>
      </c>
      <c r="BA116" s="55">
        <f t="shared" si="382"/>
        <v>0</v>
      </c>
      <c r="BB116" s="55"/>
      <c r="BC116" s="55"/>
      <c r="BD116" s="55"/>
      <c r="BE116" s="55"/>
      <c r="BF116" s="55"/>
      <c r="BG116" s="55"/>
      <c r="BH116" s="55"/>
      <c r="BI116" s="55"/>
      <c r="BJ116" s="55"/>
      <c r="BK116" s="55"/>
      <c r="BL116" s="55"/>
      <c r="BM116" s="55"/>
      <c r="BN116" s="55"/>
      <c r="BO116" s="55"/>
      <c r="BP116" s="55"/>
      <c r="BQ116" s="55"/>
      <c r="BR116" s="55"/>
      <c r="BS116" s="55"/>
      <c r="BT116" s="55"/>
      <c r="BU116" s="55"/>
      <c r="BV116" s="55"/>
      <c r="BW116" s="55"/>
      <c r="BX116" s="55"/>
      <c r="BY116" s="55"/>
      <c r="BZ116" s="55"/>
      <c r="CA116" s="55"/>
      <c r="CB116" s="55"/>
      <c r="CC116" s="55"/>
      <c r="CD116" s="55"/>
      <c r="CE116" s="55"/>
      <c r="CF116" s="55"/>
      <c r="CG116" s="55"/>
      <c r="CH116" s="55"/>
      <c r="CI116" s="55"/>
      <c r="CJ116" s="55"/>
      <c r="CK116" s="55"/>
      <c r="CL116" s="55"/>
      <c r="CM116" s="55"/>
      <c r="CN116" s="55"/>
      <c r="CO116" s="55"/>
    </row>
    <row r="117" spans="1:93" x14ac:dyDescent="0.2">
      <c r="A117" s="39" t="s">
        <v>82</v>
      </c>
      <c r="C117" s="56">
        <v>0</v>
      </c>
      <c r="D117" s="56">
        <v>0</v>
      </c>
      <c r="E117" s="56">
        <v>0</v>
      </c>
      <c r="F117" s="56">
        <v>0</v>
      </c>
      <c r="G117" s="56">
        <v>0</v>
      </c>
      <c r="H117" s="56">
        <v>0</v>
      </c>
      <c r="I117" s="56">
        <v>0</v>
      </c>
      <c r="J117" s="56"/>
      <c r="K117" s="56">
        <v>0</v>
      </c>
      <c r="L117" s="56">
        <v>0</v>
      </c>
      <c r="M117" s="56">
        <v>0</v>
      </c>
      <c r="N117" s="56">
        <v>0</v>
      </c>
      <c r="O117" s="56">
        <v>0</v>
      </c>
      <c r="P117" s="56">
        <v>0</v>
      </c>
      <c r="Q117" s="56">
        <v>0</v>
      </c>
      <c r="R117" s="56">
        <v>0</v>
      </c>
      <c r="S117" s="56">
        <v>0</v>
      </c>
      <c r="T117" s="56">
        <v>0</v>
      </c>
      <c r="U117" s="56"/>
      <c r="V117" s="56">
        <v>0</v>
      </c>
      <c r="W117" s="56">
        <v>0</v>
      </c>
      <c r="X117" s="56">
        <v>0</v>
      </c>
      <c r="Y117" s="56">
        <v>0</v>
      </c>
      <c r="Z117" s="56">
        <v>0</v>
      </c>
      <c r="AA117" s="56">
        <v>0</v>
      </c>
      <c r="AB117" s="56">
        <v>0</v>
      </c>
      <c r="AC117" s="56">
        <v>0</v>
      </c>
      <c r="AD117" s="56">
        <v>0</v>
      </c>
      <c r="AE117" s="56">
        <v>0</v>
      </c>
      <c r="AF117" s="56"/>
      <c r="AG117" s="56">
        <v>0</v>
      </c>
      <c r="AH117" s="56">
        <v>0</v>
      </c>
      <c r="AI117" s="56">
        <v>0</v>
      </c>
      <c r="AJ117" s="56">
        <v>0</v>
      </c>
      <c r="AK117" s="56">
        <v>0</v>
      </c>
      <c r="AL117" s="56">
        <v>0</v>
      </c>
      <c r="AM117" s="56">
        <v>0</v>
      </c>
      <c r="AN117" s="56">
        <v>0</v>
      </c>
      <c r="AO117" s="56">
        <v>0</v>
      </c>
      <c r="AP117" s="56">
        <v>0</v>
      </c>
      <c r="AQ117" s="56"/>
      <c r="AR117" s="56">
        <v>0</v>
      </c>
      <c r="AS117" s="56">
        <v>0</v>
      </c>
      <c r="AT117" s="56">
        <v>0</v>
      </c>
      <c r="AU117" s="56">
        <v>0</v>
      </c>
      <c r="AV117" s="56">
        <v>0</v>
      </c>
      <c r="AW117" s="56">
        <v>0</v>
      </c>
      <c r="AX117" s="56">
        <v>0</v>
      </c>
      <c r="AY117" s="56">
        <v>0</v>
      </c>
      <c r="AZ117" s="56">
        <v>0</v>
      </c>
      <c r="BA117" s="56">
        <v>0</v>
      </c>
      <c r="BB117" s="56"/>
      <c r="BC117" s="56"/>
      <c r="BD117" s="56"/>
      <c r="BE117" s="56"/>
      <c r="BF117" s="56"/>
      <c r="BG117" s="56"/>
      <c r="BH117" s="56"/>
      <c r="BI117" s="56"/>
      <c r="BJ117" s="56"/>
      <c r="BK117" s="56"/>
      <c r="BL117" s="56"/>
      <c r="BM117" s="56"/>
      <c r="BN117" s="56"/>
      <c r="BO117" s="56"/>
      <c r="BP117" s="56"/>
      <c r="BQ117" s="56"/>
      <c r="BR117" s="56"/>
      <c r="BS117" s="56"/>
      <c r="BT117" s="56"/>
      <c r="BU117" s="56"/>
      <c r="BV117" s="56"/>
      <c r="BW117" s="56"/>
      <c r="BX117" s="56"/>
      <c r="BY117" s="56"/>
      <c r="BZ117" s="56"/>
      <c r="CA117" s="56"/>
      <c r="CB117" s="56"/>
      <c r="CC117" s="56"/>
      <c r="CD117" s="56"/>
      <c r="CE117" s="56"/>
      <c r="CF117" s="56"/>
      <c r="CG117" s="56"/>
      <c r="CH117" s="56"/>
      <c r="CI117" s="56"/>
      <c r="CJ117" s="56"/>
      <c r="CK117" s="56"/>
      <c r="CL117" s="56"/>
      <c r="CM117" s="56"/>
      <c r="CN117" s="56"/>
      <c r="CO117" s="56"/>
    </row>
    <row r="118" spans="1:93" x14ac:dyDescent="0.2">
      <c r="A118" s="39" t="s">
        <v>83</v>
      </c>
      <c r="C118" s="56">
        <v>0</v>
      </c>
      <c r="D118" s="56">
        <v>0</v>
      </c>
      <c r="E118" s="56">
        <v>0</v>
      </c>
      <c r="F118" s="56">
        <v>0</v>
      </c>
      <c r="G118" s="56">
        <v>0</v>
      </c>
      <c r="H118" s="56">
        <v>0</v>
      </c>
      <c r="I118" s="56">
        <v>0</v>
      </c>
      <c r="J118" s="56"/>
      <c r="K118" s="56">
        <v>0</v>
      </c>
      <c r="L118" s="56">
        <v>0</v>
      </c>
      <c r="M118" s="56">
        <v>0</v>
      </c>
      <c r="N118" s="56">
        <v>0</v>
      </c>
      <c r="O118" s="56">
        <v>0</v>
      </c>
      <c r="P118" s="56">
        <v>0</v>
      </c>
      <c r="Q118" s="56">
        <v>0</v>
      </c>
      <c r="R118" s="56">
        <v>0</v>
      </c>
      <c r="S118" s="56">
        <v>0</v>
      </c>
      <c r="T118" s="56">
        <v>0</v>
      </c>
      <c r="U118" s="56"/>
      <c r="V118" s="56">
        <v>0</v>
      </c>
      <c r="W118" s="56">
        <v>0</v>
      </c>
      <c r="X118" s="56">
        <v>0</v>
      </c>
      <c r="Y118" s="56">
        <v>0</v>
      </c>
      <c r="Z118" s="56">
        <v>0</v>
      </c>
      <c r="AA118" s="56">
        <v>0</v>
      </c>
      <c r="AB118" s="56">
        <v>0</v>
      </c>
      <c r="AC118" s="56">
        <v>0</v>
      </c>
      <c r="AD118" s="56">
        <v>0</v>
      </c>
      <c r="AE118" s="56">
        <v>0</v>
      </c>
      <c r="AF118" s="56"/>
      <c r="AG118" s="56">
        <v>0</v>
      </c>
      <c r="AH118" s="56">
        <v>0</v>
      </c>
      <c r="AI118" s="56">
        <v>0</v>
      </c>
      <c r="AJ118" s="56">
        <v>0</v>
      </c>
      <c r="AK118" s="56">
        <v>0</v>
      </c>
      <c r="AL118" s="56">
        <v>0</v>
      </c>
      <c r="AM118" s="56">
        <v>0</v>
      </c>
      <c r="AN118" s="56">
        <v>0</v>
      </c>
      <c r="AO118" s="56">
        <v>0</v>
      </c>
      <c r="AP118" s="56">
        <v>0</v>
      </c>
      <c r="AQ118" s="56"/>
      <c r="AR118" s="56">
        <v>0</v>
      </c>
      <c r="AS118" s="56">
        <v>0</v>
      </c>
      <c r="AT118" s="56">
        <v>0</v>
      </c>
      <c r="AU118" s="56">
        <v>0</v>
      </c>
      <c r="AV118" s="56">
        <v>0</v>
      </c>
      <c r="AW118" s="56">
        <v>0</v>
      </c>
      <c r="AX118" s="56">
        <v>0</v>
      </c>
      <c r="AY118" s="56">
        <v>0</v>
      </c>
      <c r="AZ118" s="56">
        <v>0</v>
      </c>
      <c r="BA118" s="56">
        <v>0</v>
      </c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</row>
    <row r="119" spans="1:93" x14ac:dyDescent="0.2">
      <c r="A119" s="39" t="s">
        <v>85</v>
      </c>
      <c r="C119" s="56">
        <f>IF(SUM(C116:C118)&gt;0,(SUM(C116:C118))*-10%,0)</f>
        <v>0</v>
      </c>
      <c r="D119" s="56">
        <f t="shared" ref="D119" si="383">IF(SUM(D116:D118)&gt;0,(SUM(D116:D118))*-10%,0)</f>
        <v>0</v>
      </c>
      <c r="E119" s="56">
        <f t="shared" ref="E119" si="384">IF(SUM(E116:E118)&gt;0,(SUM(E116:E118))*-10%,0)</f>
        <v>0</v>
      </c>
      <c r="F119" s="56">
        <f t="shared" ref="F119" si="385">IF(SUM(F116:F118)&gt;0,(SUM(F116:F118))*-10%,0)</f>
        <v>0</v>
      </c>
      <c r="G119" s="56">
        <f t="shared" ref="G119" si="386">IF(SUM(G116:G118)&gt;0,(SUM(G116:G118))*-10%,0)</f>
        <v>0</v>
      </c>
      <c r="H119" s="56">
        <f t="shared" ref="H119" si="387">IF(SUM(H116:H118)&gt;0,(SUM(H116:H118))*-10%,0)</f>
        <v>0</v>
      </c>
      <c r="I119" s="56">
        <f t="shared" ref="I119" si="388">IF(SUM(I116:I118)&gt;0,(SUM(I116:I118))*-10%,0)</f>
        <v>0</v>
      </c>
      <c r="J119" s="56"/>
      <c r="K119" s="56">
        <f t="shared" ref="K119" si="389">IF(SUM(K116:K118)&gt;0,(SUM(K116:K118))*-10%,0)</f>
        <v>0</v>
      </c>
      <c r="L119" s="56">
        <f t="shared" ref="L119" si="390">IF(SUM(L116:L118)&gt;0,(SUM(L116:L118))*-10%,0)</f>
        <v>0</v>
      </c>
      <c r="M119" s="56">
        <f t="shared" ref="M119" si="391">IF(SUM(M116:M118)&gt;0,(SUM(M116:M118))*-10%,0)</f>
        <v>0</v>
      </c>
      <c r="N119" s="56">
        <f t="shared" ref="N119" si="392">IF(SUM(N116:N118)&gt;0,(SUM(N116:N118))*-10%,0)</f>
        <v>0</v>
      </c>
      <c r="O119" s="56">
        <f>IF(SUM(O116:O118)&gt;0,(SUM(O116:O118))*-10%,0)</f>
        <v>0</v>
      </c>
      <c r="P119" s="56">
        <f t="shared" ref="P119" si="393">IF(SUM(P116:P118)&gt;0,(SUM(P116:P118))*-10%,0)</f>
        <v>0</v>
      </c>
      <c r="Q119" s="56">
        <f t="shared" ref="Q119" si="394">IF(SUM(Q116:Q118)&gt;0,(SUM(Q116:Q118))*-10%,0)</f>
        <v>0</v>
      </c>
      <c r="R119" s="56">
        <f t="shared" ref="R119" si="395">IF(SUM(R116:R118)&gt;0,(SUM(R116:R118))*-10%,0)</f>
        <v>0</v>
      </c>
      <c r="S119" s="56">
        <f t="shared" ref="S119" si="396">IF(SUM(S116:S118)&gt;0,(SUM(S116:S118))*-10%,0)</f>
        <v>0</v>
      </c>
      <c r="T119" s="56">
        <f t="shared" ref="T119" si="397">IF(SUM(T116:T118)&gt;0,(SUM(T116:T118))*-10%,0)</f>
        <v>0</v>
      </c>
      <c r="U119" s="56"/>
      <c r="V119" s="56">
        <f t="shared" ref="V119" si="398">IF(SUM(V116:V118)&gt;0,(SUM(V116:V118))*-10%,0)</f>
        <v>0</v>
      </c>
      <c r="W119" s="56">
        <f>IF(SUM(W116:W118)&gt;0,W115/-$B114,0)</f>
        <v>0</v>
      </c>
      <c r="X119" s="56">
        <f t="shared" ref="X119" si="399">IF(SUM(X116:X118)&gt;0,X115/-$B114,0)</f>
        <v>0</v>
      </c>
      <c r="Y119" s="56">
        <f t="shared" ref="Y119" si="400">IF(SUM(Y116:Y118)&gt;0,Y115/-$B114,0)</f>
        <v>0</v>
      </c>
      <c r="Z119" s="56">
        <f t="shared" ref="Z119" si="401">IF(SUM(Z116:Z118)&gt;0,Z115/-$B114,0)</f>
        <v>0</v>
      </c>
      <c r="AA119" s="56">
        <f t="shared" ref="AA119" si="402">IF(SUM(AA116:AA118)&gt;0,AA115/-$B114,0)</f>
        <v>0</v>
      </c>
      <c r="AB119" s="56">
        <f t="shared" ref="AB119" si="403">IF(SUM(AB116:AB118)&gt;0,AB115/-$B114,0)</f>
        <v>0</v>
      </c>
      <c r="AC119" s="56">
        <f t="shared" ref="AC119" si="404">IF(SUM(AC116:AC118)&gt;0,AC115/-$B114,0)</f>
        <v>0</v>
      </c>
      <c r="AD119" s="56">
        <f t="shared" ref="AD119" si="405">IF(SUM(AD116:AD118)&gt;0,AD115/-$B114,0)</f>
        <v>0</v>
      </c>
      <c r="AE119" s="56">
        <f t="shared" ref="AE119" si="406">IF(SUM(AE116:AE118)&gt;0,AE115/-$B114,0)</f>
        <v>0</v>
      </c>
      <c r="AF119" s="56"/>
      <c r="AG119" s="56">
        <f t="shared" ref="AG119" si="407">IF(SUM(AG116:AG118)&gt;0,AG115/-$B114,0)</f>
        <v>0</v>
      </c>
      <c r="AH119" s="56">
        <f t="shared" ref="AH119" si="408">IF(SUM(AH116:AH118)&gt;0,AH115/-$B114,0)</f>
        <v>0</v>
      </c>
      <c r="AI119" s="56">
        <f t="shared" ref="AI119" si="409">IF(SUM(AI116:AI118)&gt;0,AI115/-$B114,0)</f>
        <v>0</v>
      </c>
      <c r="AJ119" s="56">
        <f t="shared" ref="AJ119" si="410">IF(SUM(AJ116:AJ118)&gt;0,AJ115/-$B114,0)</f>
        <v>0</v>
      </c>
      <c r="AK119" s="56">
        <f t="shared" ref="AK119" si="411">IF(SUM(AK116:AK118)&gt;0,AK115/-$B114,0)</f>
        <v>0</v>
      </c>
      <c r="AL119" s="56">
        <f t="shared" ref="AL119" si="412">IF(SUM(AL116:AL118)&gt;0,AL115/-$B114,0)</f>
        <v>0</v>
      </c>
      <c r="AM119" s="56">
        <f t="shared" ref="AM119" si="413">IF(SUM(AM116:AM118)&gt;0,AM115/-$B114,0)</f>
        <v>0</v>
      </c>
      <c r="AN119" s="56">
        <f t="shared" ref="AN119" si="414">IF(SUM(AN116:AN118)&gt;0,AN115/-$B114,0)</f>
        <v>0</v>
      </c>
      <c r="AO119" s="56">
        <f t="shared" ref="AO119" si="415">IF(SUM(AO116:AO118)&gt;0,AO115/-$B114,0)</f>
        <v>0</v>
      </c>
      <c r="AP119" s="56">
        <f t="shared" ref="AP119" si="416">IF(SUM(AP116:AP118)&gt;0,AP115/-$B114,0)</f>
        <v>0</v>
      </c>
      <c r="AQ119" s="56"/>
      <c r="AR119" s="56">
        <f t="shared" ref="AR119" si="417">IF(SUM(AR116:AR118)&gt;0,AR115/-$B114,0)</f>
        <v>0</v>
      </c>
      <c r="AS119" s="56">
        <f t="shared" ref="AS119" si="418">IF(SUM(AS116:AS118)&gt;0,AS115/-$B114,0)</f>
        <v>0</v>
      </c>
      <c r="AT119" s="56">
        <f t="shared" ref="AT119" si="419">IF(SUM(AT116:AT118)&gt;0,AT115/-$B114,0)</f>
        <v>0</v>
      </c>
      <c r="AU119" s="56">
        <f t="shared" ref="AU119" si="420">IF(SUM(AU116:AU118)&gt;0,AU115/-$B114,0)</f>
        <v>0</v>
      </c>
      <c r="AV119" s="56">
        <f t="shared" ref="AV119" si="421">IF(SUM(AV116:AV118)&gt;0,AV115/-$B114,0)</f>
        <v>0</v>
      </c>
      <c r="AW119" s="56">
        <f t="shared" ref="AW119" si="422">IF(SUM(AW116:AW118)&gt;0,AW115/-$B114,0)</f>
        <v>0</v>
      </c>
      <c r="AX119" s="56">
        <f t="shared" ref="AX119" si="423">IF(SUM(AX116:AX118)&gt;0,AX115/-$B114,0)</f>
        <v>0</v>
      </c>
      <c r="AY119" s="56">
        <f t="shared" ref="AY119" si="424">IF(SUM(AY116:AY118)&gt;0,AY115/-$B114,0)</f>
        <v>0</v>
      </c>
      <c r="AZ119" s="56">
        <f t="shared" ref="AZ119" si="425">IF(SUM(AZ116:AZ118)&gt;0,AZ115/-$B114,0)</f>
        <v>0</v>
      </c>
      <c r="BA119" s="56">
        <f t="shared" ref="BA119" si="426">IF(SUM(BA116:BA118)&gt;0,BA115/-$B114,0)</f>
        <v>0</v>
      </c>
      <c r="BB119" s="56"/>
      <c r="BC119" s="56"/>
      <c r="BD119" s="56"/>
      <c r="BE119" s="56"/>
      <c r="BF119" s="56"/>
      <c r="BG119" s="56"/>
      <c r="BH119" s="56"/>
      <c r="BI119" s="56"/>
      <c r="BJ119" s="56"/>
      <c r="BK119" s="56"/>
      <c r="BL119" s="56"/>
      <c r="BM119" s="56"/>
      <c r="BN119" s="56"/>
      <c r="BO119" s="56"/>
      <c r="BP119" s="56"/>
      <c r="BQ119" s="56"/>
      <c r="BR119" s="56"/>
      <c r="BS119" s="56"/>
      <c r="BT119" s="56"/>
      <c r="BU119" s="56"/>
      <c r="BV119" s="56"/>
      <c r="BW119" s="56"/>
      <c r="BX119" s="56"/>
      <c r="BY119" s="56"/>
      <c r="BZ119" s="56"/>
      <c r="CA119" s="56"/>
      <c r="CB119" s="56"/>
      <c r="CC119" s="56"/>
      <c r="CD119" s="56"/>
      <c r="CE119" s="56"/>
      <c r="CF119" s="56"/>
      <c r="CG119" s="56"/>
      <c r="CH119" s="56"/>
      <c r="CI119" s="56"/>
      <c r="CJ119" s="56"/>
      <c r="CK119" s="56"/>
      <c r="CL119" s="56"/>
      <c r="CM119" s="56"/>
      <c r="CN119" s="56"/>
      <c r="CO119" s="56"/>
    </row>
    <row r="120" spans="1:93" x14ac:dyDescent="0.2">
      <c r="A120" s="39" t="s">
        <v>86</v>
      </c>
      <c r="C120" s="56">
        <v>0</v>
      </c>
      <c r="D120" s="56">
        <v>0</v>
      </c>
      <c r="E120" s="56">
        <v>0</v>
      </c>
      <c r="F120" s="56">
        <v>0</v>
      </c>
      <c r="G120" s="56">
        <v>0</v>
      </c>
      <c r="H120" s="56">
        <v>0</v>
      </c>
      <c r="I120" s="56">
        <v>0</v>
      </c>
      <c r="J120" s="56"/>
      <c r="K120" s="56">
        <v>0</v>
      </c>
      <c r="L120" s="56">
        <v>0</v>
      </c>
      <c r="M120" s="56">
        <v>0</v>
      </c>
      <c r="N120" s="56">
        <v>0</v>
      </c>
      <c r="O120" s="56">
        <v>0</v>
      </c>
      <c r="P120" s="56">
        <v>0</v>
      </c>
      <c r="Q120" s="56">
        <v>0</v>
      </c>
      <c r="R120" s="56">
        <v>0</v>
      </c>
      <c r="S120" s="56">
        <v>0</v>
      </c>
      <c r="T120" s="56">
        <v>0</v>
      </c>
      <c r="U120" s="56"/>
      <c r="V120" s="56">
        <v>0</v>
      </c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6"/>
      <c r="BG120" s="56"/>
      <c r="BH120" s="56"/>
      <c r="BI120" s="56"/>
      <c r="BJ120" s="56"/>
      <c r="BK120" s="56"/>
      <c r="BL120" s="56"/>
      <c r="BM120" s="56"/>
      <c r="BN120" s="56"/>
      <c r="BO120" s="56"/>
      <c r="BP120" s="56"/>
      <c r="BQ120" s="56"/>
      <c r="BR120" s="56"/>
      <c r="BS120" s="56"/>
      <c r="BT120" s="56"/>
      <c r="BU120" s="56"/>
      <c r="BV120" s="56"/>
      <c r="BW120" s="56"/>
      <c r="BX120" s="56"/>
      <c r="BY120" s="56"/>
      <c r="BZ120" s="56"/>
      <c r="CA120" s="56"/>
      <c r="CB120" s="56"/>
      <c r="CC120" s="56"/>
      <c r="CD120" s="56"/>
      <c r="CE120" s="56"/>
      <c r="CF120" s="56"/>
      <c r="CG120" s="56"/>
      <c r="CH120" s="56"/>
      <c r="CI120" s="56"/>
      <c r="CJ120" s="56"/>
      <c r="CK120" s="56"/>
      <c r="CL120" s="56"/>
      <c r="CM120" s="56"/>
      <c r="CN120" s="56"/>
      <c r="CO120" s="56"/>
    </row>
    <row r="121" spans="1:93" x14ac:dyDescent="0.2">
      <c r="A121" s="39" t="s">
        <v>87</v>
      </c>
      <c r="C121" s="56">
        <v>0</v>
      </c>
      <c r="D121" s="56">
        <v>0</v>
      </c>
      <c r="E121" s="56">
        <v>0</v>
      </c>
      <c r="F121" s="56">
        <v>0</v>
      </c>
      <c r="G121" s="56">
        <v>0</v>
      </c>
      <c r="H121" s="56">
        <v>0</v>
      </c>
      <c r="I121" s="56">
        <v>0</v>
      </c>
      <c r="J121" s="56"/>
      <c r="K121" s="56">
        <v>0</v>
      </c>
      <c r="L121" s="56">
        <v>0</v>
      </c>
      <c r="M121" s="56">
        <v>0</v>
      </c>
      <c r="N121" s="56">
        <v>0</v>
      </c>
      <c r="O121" s="56">
        <v>0</v>
      </c>
      <c r="P121" s="56">
        <v>0</v>
      </c>
      <c r="Q121" s="56">
        <v>0</v>
      </c>
      <c r="R121" s="56">
        <v>0</v>
      </c>
      <c r="S121" s="56">
        <v>0</v>
      </c>
      <c r="T121" s="56">
        <v>0</v>
      </c>
      <c r="U121" s="56"/>
      <c r="V121" s="56">
        <v>0</v>
      </c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  <c r="BG121" s="56"/>
      <c r="BH121" s="56"/>
      <c r="BI121" s="56"/>
      <c r="BJ121" s="56"/>
      <c r="BK121" s="56"/>
      <c r="BL121" s="56"/>
      <c r="BM121" s="56"/>
      <c r="BN121" s="56"/>
      <c r="BO121" s="56"/>
      <c r="BP121" s="56"/>
      <c r="BQ121" s="56"/>
      <c r="BR121" s="56"/>
      <c r="BS121" s="56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6"/>
      <c r="CE121" s="56"/>
      <c r="CF121" s="56"/>
      <c r="CG121" s="56"/>
      <c r="CH121" s="56"/>
      <c r="CI121" s="56"/>
      <c r="CJ121" s="56"/>
      <c r="CK121" s="56"/>
      <c r="CL121" s="56"/>
      <c r="CM121" s="56"/>
      <c r="CN121" s="56"/>
      <c r="CO121" s="56"/>
    </row>
    <row r="122" spans="1:93" s="40" customFormat="1" x14ac:dyDescent="0.2">
      <c r="A122" s="40" t="s">
        <v>88</v>
      </c>
      <c r="B122" s="41"/>
      <c r="C122" s="55">
        <f>SUM(C116:C121)</f>
        <v>0</v>
      </c>
      <c r="D122" s="55">
        <f t="shared" ref="D122" si="427">SUM(D116:D121)</f>
        <v>0</v>
      </c>
      <c r="E122" s="55">
        <f t="shared" ref="E122" si="428">SUM(E116:E121)</f>
        <v>0</v>
      </c>
      <c r="F122" s="55">
        <f t="shared" ref="F122" si="429">SUM(F116:F121)</f>
        <v>0</v>
      </c>
      <c r="G122" s="55">
        <f t="shared" ref="G122" si="430">SUM(G116:G121)</f>
        <v>0</v>
      </c>
      <c r="H122" s="55">
        <f t="shared" ref="H122" si="431">SUM(H116:H121)</f>
        <v>0</v>
      </c>
      <c r="I122" s="55">
        <f t="shared" ref="I122" si="432">SUM(I116:I121)</f>
        <v>0</v>
      </c>
      <c r="J122" s="55"/>
      <c r="K122" s="55">
        <f t="shared" ref="K122" si="433">SUM(K116:K121)</f>
        <v>0</v>
      </c>
      <c r="L122" s="55">
        <f t="shared" ref="L122" si="434">SUM(L116:L121)</f>
        <v>0</v>
      </c>
      <c r="M122" s="55">
        <f t="shared" ref="M122" si="435">SUM(M116:M121)</f>
        <v>0</v>
      </c>
      <c r="N122" s="55">
        <f t="shared" ref="N122" si="436">SUM(N116:N121)</f>
        <v>0</v>
      </c>
      <c r="O122" s="55">
        <f t="shared" ref="O122" si="437">SUM(O116:O121)</f>
        <v>0</v>
      </c>
      <c r="P122" s="55">
        <f t="shared" ref="P122" si="438">SUM(P116:P121)</f>
        <v>0</v>
      </c>
      <c r="Q122" s="55">
        <f t="shared" ref="Q122" si="439">SUM(Q116:Q121)</f>
        <v>0</v>
      </c>
      <c r="R122" s="55">
        <f t="shared" ref="R122" si="440">SUM(R116:R121)</f>
        <v>0</v>
      </c>
      <c r="S122" s="55">
        <f t="shared" ref="S122" si="441">SUM(S116:S121)</f>
        <v>0</v>
      </c>
      <c r="T122" s="55">
        <f t="shared" ref="T122" si="442">SUM(T116:T121)</f>
        <v>0</v>
      </c>
      <c r="U122" s="55"/>
      <c r="V122" s="55">
        <f t="shared" ref="V122" si="443">SUM(V116:V121)</f>
        <v>0</v>
      </c>
      <c r="W122" s="55">
        <f t="shared" ref="W122" si="444">SUM(W116:W121)</f>
        <v>0</v>
      </c>
      <c r="X122" s="55">
        <f t="shared" ref="X122" si="445">SUM(X116:X121)</f>
        <v>0</v>
      </c>
      <c r="Y122" s="55">
        <f t="shared" ref="Y122" si="446">SUM(Y116:Y121)</f>
        <v>0</v>
      </c>
      <c r="Z122" s="55">
        <f t="shared" ref="Z122" si="447">SUM(Z116:Z121)</f>
        <v>0</v>
      </c>
      <c r="AA122" s="55">
        <f t="shared" ref="AA122" si="448">SUM(AA116:AA121)</f>
        <v>0</v>
      </c>
      <c r="AB122" s="55">
        <f t="shared" ref="AB122" si="449">SUM(AB116:AB121)</f>
        <v>0</v>
      </c>
      <c r="AC122" s="55">
        <f t="shared" ref="AC122" si="450">SUM(AC116:AC121)</f>
        <v>0</v>
      </c>
      <c r="AD122" s="55">
        <f t="shared" ref="AD122" si="451">SUM(AD116:AD121)</f>
        <v>0</v>
      </c>
      <c r="AE122" s="55">
        <f t="shared" ref="AE122" si="452">SUM(AE116:AE121)</f>
        <v>0</v>
      </c>
      <c r="AF122" s="55"/>
      <c r="AG122" s="55">
        <f t="shared" ref="AG122" si="453">SUM(AG116:AG121)</f>
        <v>0</v>
      </c>
      <c r="AH122" s="55">
        <f t="shared" ref="AH122" si="454">SUM(AH116:AH121)</f>
        <v>0</v>
      </c>
      <c r="AI122" s="55">
        <f t="shared" ref="AI122" si="455">SUM(AI116:AI121)</f>
        <v>0</v>
      </c>
      <c r="AJ122" s="55">
        <f t="shared" ref="AJ122" si="456">SUM(AJ116:AJ121)</f>
        <v>0</v>
      </c>
      <c r="AK122" s="55">
        <f t="shared" ref="AK122" si="457">SUM(AK116:AK121)</f>
        <v>0</v>
      </c>
      <c r="AL122" s="55">
        <f t="shared" ref="AL122" si="458">SUM(AL116:AL121)</f>
        <v>0</v>
      </c>
      <c r="AM122" s="55">
        <f t="shared" ref="AM122" si="459">SUM(AM116:AM121)</f>
        <v>0</v>
      </c>
      <c r="AN122" s="55">
        <f t="shared" ref="AN122" si="460">SUM(AN116:AN121)</f>
        <v>0</v>
      </c>
      <c r="AO122" s="55">
        <f t="shared" ref="AO122" si="461">SUM(AO116:AO121)</f>
        <v>0</v>
      </c>
      <c r="AP122" s="55">
        <f t="shared" ref="AP122" si="462">SUM(AP116:AP121)</f>
        <v>0</v>
      </c>
      <c r="AQ122" s="55"/>
      <c r="AR122" s="55">
        <f t="shared" ref="AR122" si="463">SUM(AR116:AR121)</f>
        <v>0</v>
      </c>
      <c r="AS122" s="55">
        <f t="shared" ref="AS122" si="464">SUM(AS116:AS121)</f>
        <v>0</v>
      </c>
      <c r="AT122" s="55">
        <f t="shared" ref="AT122" si="465">SUM(AT116:AT121)</f>
        <v>0</v>
      </c>
      <c r="AU122" s="55">
        <f t="shared" ref="AU122" si="466">SUM(AU116:AU121)</f>
        <v>0</v>
      </c>
      <c r="AV122" s="55">
        <f t="shared" ref="AV122" si="467">SUM(AV116:AV121)</f>
        <v>0</v>
      </c>
      <c r="AW122" s="55">
        <f t="shared" ref="AW122" si="468">SUM(AW116:AW121)</f>
        <v>0</v>
      </c>
      <c r="AX122" s="55">
        <f t="shared" ref="AX122" si="469">SUM(AX116:AX121)</f>
        <v>0</v>
      </c>
      <c r="AY122" s="55">
        <f t="shared" ref="AY122" si="470">SUM(AY116:AY121)</f>
        <v>0</v>
      </c>
      <c r="AZ122" s="55">
        <f t="shared" ref="AZ122" si="471">SUM(AZ116:AZ121)</f>
        <v>0</v>
      </c>
      <c r="BA122" s="55">
        <f t="shared" ref="BA122" si="472">SUM(BA116:BA121)</f>
        <v>0</v>
      </c>
      <c r="BB122" s="55"/>
      <c r="BC122" s="55"/>
      <c r="BD122" s="55"/>
      <c r="BE122" s="55"/>
      <c r="BF122" s="55"/>
      <c r="BG122" s="55"/>
      <c r="BH122" s="55"/>
      <c r="BI122" s="55"/>
      <c r="BJ122" s="55"/>
      <c r="BK122" s="55"/>
      <c r="BL122" s="55"/>
      <c r="BM122" s="55"/>
      <c r="BN122" s="55"/>
      <c r="BO122" s="55"/>
      <c r="BP122" s="55"/>
      <c r="BQ122" s="55"/>
      <c r="BR122" s="55"/>
      <c r="BS122" s="55"/>
      <c r="BT122" s="55"/>
      <c r="BU122" s="55"/>
      <c r="BV122" s="55"/>
      <c r="BW122" s="55"/>
      <c r="BX122" s="55"/>
      <c r="BY122" s="55"/>
      <c r="BZ122" s="55"/>
      <c r="CA122" s="55"/>
      <c r="CB122" s="55"/>
      <c r="CC122" s="55"/>
      <c r="CD122" s="55"/>
      <c r="CE122" s="55"/>
      <c r="CF122" s="55"/>
      <c r="CG122" s="55"/>
      <c r="CH122" s="55"/>
      <c r="CI122" s="55"/>
      <c r="CJ122" s="55"/>
      <c r="CK122" s="55"/>
      <c r="CL122" s="55"/>
      <c r="CM122" s="55"/>
      <c r="CN122" s="55"/>
      <c r="CO122" s="55"/>
    </row>
    <row r="123" spans="1:93" x14ac:dyDescent="0.2">
      <c r="A123" s="39" t="s">
        <v>97</v>
      </c>
      <c r="C123" s="56">
        <f>C115+C117-C118</f>
        <v>0</v>
      </c>
      <c r="D123" s="56">
        <f t="shared" ref="D123:BA123" si="473">D115+D117-D118</f>
        <v>0</v>
      </c>
      <c r="E123" s="56">
        <f t="shared" si="473"/>
        <v>0</v>
      </c>
      <c r="F123" s="56">
        <f t="shared" si="473"/>
        <v>0</v>
      </c>
      <c r="G123" s="56">
        <f t="shared" si="473"/>
        <v>0</v>
      </c>
      <c r="H123" s="56">
        <f t="shared" si="473"/>
        <v>0</v>
      </c>
      <c r="I123" s="56">
        <f t="shared" si="473"/>
        <v>0</v>
      </c>
      <c r="J123" s="56"/>
      <c r="K123" s="56">
        <f t="shared" si="473"/>
        <v>0</v>
      </c>
      <c r="L123" s="56">
        <f t="shared" si="473"/>
        <v>0</v>
      </c>
      <c r="M123" s="56">
        <f t="shared" si="473"/>
        <v>0</v>
      </c>
      <c r="N123" s="56">
        <f t="shared" si="473"/>
        <v>0</v>
      </c>
      <c r="O123" s="56">
        <f t="shared" si="473"/>
        <v>0</v>
      </c>
      <c r="P123" s="56">
        <f t="shared" si="473"/>
        <v>0</v>
      </c>
      <c r="Q123" s="56">
        <f t="shared" si="473"/>
        <v>0</v>
      </c>
      <c r="R123" s="56">
        <f t="shared" si="473"/>
        <v>0</v>
      </c>
      <c r="S123" s="56">
        <f t="shared" si="473"/>
        <v>0</v>
      </c>
      <c r="T123" s="56">
        <f t="shared" si="473"/>
        <v>0</v>
      </c>
      <c r="U123" s="56"/>
      <c r="V123" s="56">
        <f t="shared" si="473"/>
        <v>0</v>
      </c>
      <c r="W123" s="56">
        <f t="shared" si="473"/>
        <v>0</v>
      </c>
      <c r="X123" s="56">
        <f t="shared" si="473"/>
        <v>0</v>
      </c>
      <c r="Y123" s="56">
        <f t="shared" si="473"/>
        <v>0</v>
      </c>
      <c r="Z123" s="56">
        <f t="shared" si="473"/>
        <v>0</v>
      </c>
      <c r="AA123" s="56">
        <f t="shared" si="473"/>
        <v>0</v>
      </c>
      <c r="AB123" s="56">
        <f t="shared" si="473"/>
        <v>0</v>
      </c>
      <c r="AC123" s="56">
        <f t="shared" si="473"/>
        <v>0</v>
      </c>
      <c r="AD123" s="56">
        <f t="shared" si="473"/>
        <v>0</v>
      </c>
      <c r="AE123" s="56">
        <f t="shared" si="473"/>
        <v>0</v>
      </c>
      <c r="AF123" s="56"/>
      <c r="AG123" s="56">
        <f t="shared" si="473"/>
        <v>0</v>
      </c>
      <c r="AH123" s="56">
        <f t="shared" si="473"/>
        <v>0</v>
      </c>
      <c r="AI123" s="56">
        <f t="shared" si="473"/>
        <v>0</v>
      </c>
      <c r="AJ123" s="56">
        <f t="shared" si="473"/>
        <v>0</v>
      </c>
      <c r="AK123" s="56">
        <f t="shared" si="473"/>
        <v>0</v>
      </c>
      <c r="AL123" s="56">
        <f t="shared" si="473"/>
        <v>0</v>
      </c>
      <c r="AM123" s="56">
        <f t="shared" si="473"/>
        <v>0</v>
      </c>
      <c r="AN123" s="56">
        <f t="shared" si="473"/>
        <v>0</v>
      </c>
      <c r="AO123" s="56">
        <f t="shared" si="473"/>
        <v>0</v>
      </c>
      <c r="AP123" s="56">
        <f t="shared" si="473"/>
        <v>0</v>
      </c>
      <c r="AQ123" s="56"/>
      <c r="AR123" s="56">
        <f t="shared" si="473"/>
        <v>0</v>
      </c>
      <c r="AS123" s="56">
        <f t="shared" si="473"/>
        <v>0</v>
      </c>
      <c r="AT123" s="56">
        <f t="shared" si="473"/>
        <v>0</v>
      </c>
      <c r="AU123" s="56">
        <f t="shared" si="473"/>
        <v>0</v>
      </c>
      <c r="AV123" s="56">
        <f t="shared" si="473"/>
        <v>0</v>
      </c>
      <c r="AW123" s="56">
        <f t="shared" si="473"/>
        <v>0</v>
      </c>
      <c r="AX123" s="56">
        <f t="shared" si="473"/>
        <v>0</v>
      </c>
      <c r="AY123" s="56">
        <f t="shared" si="473"/>
        <v>0</v>
      </c>
      <c r="AZ123" s="56">
        <f t="shared" si="473"/>
        <v>0</v>
      </c>
      <c r="BA123" s="56">
        <f t="shared" si="473"/>
        <v>0</v>
      </c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L123" s="56"/>
      <c r="BM123" s="56"/>
      <c r="BN123" s="56"/>
      <c r="BO123" s="56"/>
      <c r="BP123" s="56"/>
      <c r="BQ123" s="56"/>
      <c r="BR123" s="56"/>
      <c r="BS123" s="56"/>
      <c r="BT123" s="56"/>
      <c r="BU123" s="56"/>
      <c r="BV123" s="56"/>
      <c r="BW123" s="56"/>
      <c r="BX123" s="56"/>
      <c r="BY123" s="56"/>
      <c r="BZ123" s="56"/>
      <c r="CA123" s="56"/>
      <c r="CB123" s="56"/>
      <c r="CC123" s="56"/>
      <c r="CD123" s="56"/>
      <c r="CE123" s="56"/>
      <c r="CF123" s="56"/>
      <c r="CG123" s="56"/>
      <c r="CH123" s="56"/>
      <c r="CI123" s="56"/>
      <c r="CJ123" s="56"/>
      <c r="CK123" s="56"/>
      <c r="CL123" s="56"/>
      <c r="CM123" s="56"/>
      <c r="CN123" s="56"/>
      <c r="CO123" s="56"/>
    </row>
    <row r="124" spans="1:93" x14ac:dyDescent="0.2"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  <c r="BG124" s="56"/>
      <c r="BH124" s="56"/>
      <c r="BI124" s="56"/>
      <c r="BJ124" s="56"/>
      <c r="BK124" s="56"/>
      <c r="BL124" s="56"/>
      <c r="BM124" s="56"/>
      <c r="BN124" s="56"/>
      <c r="BO124" s="56"/>
      <c r="BP124" s="56"/>
      <c r="BQ124" s="56"/>
      <c r="BR124" s="56"/>
      <c r="BS124" s="56"/>
      <c r="BT124" s="56"/>
      <c r="BU124" s="56"/>
      <c r="BV124" s="56"/>
      <c r="BW124" s="56"/>
      <c r="BX124" s="56"/>
      <c r="BY124" s="56"/>
      <c r="BZ124" s="56"/>
      <c r="CA124" s="56"/>
      <c r="CB124" s="56"/>
      <c r="CC124" s="56"/>
      <c r="CD124" s="56"/>
      <c r="CE124" s="56"/>
      <c r="CF124" s="56"/>
      <c r="CG124" s="56"/>
      <c r="CH124" s="56"/>
      <c r="CI124" s="56"/>
      <c r="CJ124" s="56"/>
      <c r="CK124" s="56"/>
      <c r="CL124" s="56"/>
      <c r="CM124" s="56"/>
      <c r="CN124" s="56"/>
      <c r="CO124" s="56"/>
    </row>
    <row r="125" spans="1:93" x14ac:dyDescent="0.2"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  <c r="BH125" s="56"/>
      <c r="BI125" s="56"/>
      <c r="BJ125" s="56"/>
      <c r="BK125" s="56"/>
      <c r="BL125" s="56"/>
      <c r="BM125" s="56"/>
      <c r="BN125" s="56"/>
      <c r="BO125" s="56"/>
      <c r="BP125" s="56"/>
      <c r="BQ125" s="56"/>
      <c r="BR125" s="56"/>
      <c r="BS125" s="56"/>
      <c r="BT125" s="56"/>
      <c r="BU125" s="56"/>
      <c r="BV125" s="56"/>
      <c r="BW125" s="56"/>
      <c r="BX125" s="56"/>
      <c r="BY125" s="56"/>
      <c r="BZ125" s="56"/>
      <c r="CA125" s="56"/>
      <c r="CB125" s="56"/>
      <c r="CC125" s="56"/>
      <c r="CD125" s="56"/>
      <c r="CE125" s="56"/>
      <c r="CF125" s="56"/>
      <c r="CG125" s="56"/>
      <c r="CH125" s="56"/>
      <c r="CI125" s="56"/>
      <c r="CJ125" s="56"/>
      <c r="CK125" s="56"/>
      <c r="CL125" s="56"/>
      <c r="CM125" s="56"/>
      <c r="CN125" s="56"/>
      <c r="CO125" s="56"/>
    </row>
    <row r="126" spans="1:93" x14ac:dyDescent="0.2">
      <c r="A126" s="59" t="s">
        <v>66</v>
      </c>
      <c r="B126" s="63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  <c r="AW126" s="60"/>
      <c r="AX126" s="60"/>
      <c r="AY126" s="60"/>
      <c r="AZ126" s="60"/>
      <c r="BA126" s="60"/>
      <c r="BB126" s="56"/>
      <c r="BC126" s="56"/>
      <c r="BD126" s="56"/>
      <c r="BE126" s="56"/>
      <c r="BF126" s="56"/>
      <c r="BG126" s="56"/>
      <c r="BH126" s="56"/>
      <c r="BI126" s="56"/>
      <c r="BJ126" s="56"/>
      <c r="BK126" s="56"/>
      <c r="BL126" s="56"/>
      <c r="BM126" s="56"/>
      <c r="BN126" s="56"/>
      <c r="BO126" s="56"/>
      <c r="BP126" s="56"/>
      <c r="BQ126" s="56"/>
      <c r="BR126" s="56"/>
      <c r="BS126" s="56"/>
      <c r="BT126" s="56"/>
      <c r="BU126" s="56"/>
      <c r="BV126" s="56"/>
      <c r="BW126" s="56"/>
      <c r="BX126" s="56"/>
      <c r="BY126" s="56"/>
      <c r="BZ126" s="56"/>
      <c r="CA126" s="56"/>
      <c r="CB126" s="56"/>
      <c r="CC126" s="56"/>
      <c r="CD126" s="56"/>
      <c r="CE126" s="56"/>
      <c r="CF126" s="56"/>
      <c r="CG126" s="56"/>
      <c r="CH126" s="56"/>
      <c r="CI126" s="56"/>
      <c r="CJ126" s="56"/>
      <c r="CK126" s="56"/>
      <c r="CL126" s="56"/>
      <c r="CM126" s="56"/>
      <c r="CN126" s="56"/>
      <c r="CO126" s="56"/>
    </row>
    <row r="127" spans="1:93" x14ac:dyDescent="0.2">
      <c r="A127" s="39" t="s">
        <v>100</v>
      </c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56"/>
      <c r="BH127" s="56"/>
      <c r="BI127" s="56"/>
      <c r="BJ127" s="56"/>
      <c r="BK127" s="56"/>
      <c r="BL127" s="56"/>
      <c r="BM127" s="56"/>
      <c r="BN127" s="56"/>
      <c r="BO127" s="56"/>
      <c r="BP127" s="56"/>
      <c r="BQ127" s="56"/>
      <c r="BR127" s="56"/>
      <c r="BS127" s="56"/>
      <c r="BT127" s="56"/>
      <c r="BU127" s="56"/>
      <c r="BV127" s="56"/>
      <c r="BW127" s="56"/>
      <c r="BX127" s="56"/>
      <c r="BY127" s="56"/>
      <c r="BZ127" s="56"/>
      <c r="CA127" s="56"/>
      <c r="CB127" s="56"/>
      <c r="CC127" s="56"/>
      <c r="CD127" s="56"/>
      <c r="CE127" s="56"/>
      <c r="CF127" s="56"/>
      <c r="CG127" s="56"/>
      <c r="CH127" s="56"/>
      <c r="CI127" s="56"/>
      <c r="CJ127" s="56"/>
      <c r="CK127" s="56"/>
      <c r="CL127" s="56"/>
      <c r="CM127" s="56"/>
      <c r="CN127" s="56"/>
      <c r="CO127" s="56"/>
    </row>
    <row r="128" spans="1:93" x14ac:dyDescent="0.2">
      <c r="A128" s="39" t="s">
        <v>102</v>
      </c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64"/>
      <c r="S128" s="56"/>
      <c r="T128" s="56"/>
      <c r="U128" s="56"/>
      <c r="V128" s="56"/>
      <c r="W128" s="56"/>
      <c r="X128" s="56"/>
      <c r="Y128" s="64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</row>
    <row r="129" spans="1:93" x14ac:dyDescent="0.2">
      <c r="A129" s="39" t="s">
        <v>68</v>
      </c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64"/>
      <c r="S129" s="56"/>
      <c r="T129" s="56"/>
      <c r="U129" s="56"/>
      <c r="V129" s="56"/>
      <c r="W129" s="56"/>
      <c r="X129" s="56"/>
      <c r="Y129" s="64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</row>
    <row r="130" spans="1:93" x14ac:dyDescent="0.2">
      <c r="A130" s="39" t="s">
        <v>95</v>
      </c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</row>
    <row r="131" spans="1:93" x14ac:dyDescent="0.2">
      <c r="A131" s="39" t="s">
        <v>92</v>
      </c>
      <c r="B131" s="62" t="str">
        <f>IF(B130="","",VLOOKUP(B130,'Drop Down'!$A$2:$B$9,2,FALSE))</f>
        <v/>
      </c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</row>
    <row r="132" spans="1:93" x14ac:dyDescent="0.2">
      <c r="A132" s="39" t="s">
        <v>54</v>
      </c>
      <c r="B132" s="62" t="str">
        <f>IF(B130="","",VLOOKUP(B130,'Drop Down'!$A$2:$C$9,3,FALSE))</f>
        <v/>
      </c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</row>
    <row r="133" spans="1:93" x14ac:dyDescent="0.2">
      <c r="A133" s="39" t="s">
        <v>96</v>
      </c>
      <c r="C133" s="56">
        <v>0</v>
      </c>
      <c r="D133" s="56">
        <f>C141</f>
        <v>0</v>
      </c>
      <c r="E133" s="56">
        <f t="shared" ref="E133:BA133" si="474">D141</f>
        <v>0</v>
      </c>
      <c r="F133" s="56">
        <f t="shared" si="474"/>
        <v>0</v>
      </c>
      <c r="G133" s="56">
        <f t="shared" si="474"/>
        <v>0</v>
      </c>
      <c r="H133" s="56">
        <f t="shared" si="474"/>
        <v>0</v>
      </c>
      <c r="I133" s="56">
        <f t="shared" si="474"/>
        <v>0</v>
      </c>
      <c r="J133" s="56"/>
      <c r="K133" s="56">
        <f>I141</f>
        <v>0</v>
      </c>
      <c r="L133" s="56">
        <f t="shared" si="474"/>
        <v>0</v>
      </c>
      <c r="M133" s="56">
        <f t="shared" si="474"/>
        <v>0</v>
      </c>
      <c r="N133" s="56">
        <f t="shared" si="474"/>
        <v>0</v>
      </c>
      <c r="O133" s="56">
        <f t="shared" si="474"/>
        <v>0</v>
      </c>
      <c r="P133" s="56">
        <f t="shared" si="474"/>
        <v>0</v>
      </c>
      <c r="Q133" s="56">
        <f t="shared" si="474"/>
        <v>0</v>
      </c>
      <c r="R133" s="56">
        <f t="shared" si="474"/>
        <v>0</v>
      </c>
      <c r="S133" s="56">
        <f t="shared" si="474"/>
        <v>0</v>
      </c>
      <c r="T133" s="56">
        <f t="shared" si="474"/>
        <v>0</v>
      </c>
      <c r="U133" s="56"/>
      <c r="V133" s="56">
        <f>T141</f>
        <v>0</v>
      </c>
      <c r="W133" s="56">
        <f t="shared" si="474"/>
        <v>0</v>
      </c>
      <c r="X133" s="56">
        <f t="shared" si="474"/>
        <v>0</v>
      </c>
      <c r="Y133" s="56">
        <f t="shared" si="474"/>
        <v>0</v>
      </c>
      <c r="Z133" s="56">
        <f t="shared" si="474"/>
        <v>0</v>
      </c>
      <c r="AA133" s="56">
        <f t="shared" si="474"/>
        <v>0</v>
      </c>
      <c r="AB133" s="56">
        <f t="shared" si="474"/>
        <v>0</v>
      </c>
      <c r="AC133" s="56">
        <f t="shared" si="474"/>
        <v>0</v>
      </c>
      <c r="AD133" s="56">
        <f t="shared" si="474"/>
        <v>0</v>
      </c>
      <c r="AE133" s="56">
        <f t="shared" si="474"/>
        <v>0</v>
      </c>
      <c r="AF133" s="56"/>
      <c r="AG133" s="56">
        <f>AE141</f>
        <v>0</v>
      </c>
      <c r="AH133" s="56">
        <f t="shared" si="474"/>
        <v>0</v>
      </c>
      <c r="AI133" s="56">
        <f t="shared" si="474"/>
        <v>0</v>
      </c>
      <c r="AJ133" s="56">
        <f t="shared" si="474"/>
        <v>0</v>
      </c>
      <c r="AK133" s="56">
        <f t="shared" si="474"/>
        <v>0</v>
      </c>
      <c r="AL133" s="56">
        <f t="shared" si="474"/>
        <v>0</v>
      </c>
      <c r="AM133" s="56">
        <f t="shared" si="474"/>
        <v>0</v>
      </c>
      <c r="AN133" s="56">
        <f t="shared" si="474"/>
        <v>0</v>
      </c>
      <c r="AO133" s="56">
        <f t="shared" si="474"/>
        <v>0</v>
      </c>
      <c r="AP133" s="56">
        <f t="shared" si="474"/>
        <v>0</v>
      </c>
      <c r="AQ133" s="56"/>
      <c r="AR133" s="56">
        <f>AP141</f>
        <v>0</v>
      </c>
      <c r="AS133" s="56">
        <f t="shared" si="474"/>
        <v>0</v>
      </c>
      <c r="AT133" s="56">
        <f t="shared" si="474"/>
        <v>0</v>
      </c>
      <c r="AU133" s="56">
        <f t="shared" si="474"/>
        <v>0</v>
      </c>
      <c r="AV133" s="56">
        <f t="shared" si="474"/>
        <v>0</v>
      </c>
      <c r="AW133" s="56">
        <f t="shared" si="474"/>
        <v>0</v>
      </c>
      <c r="AX133" s="56">
        <f t="shared" si="474"/>
        <v>0</v>
      </c>
      <c r="AY133" s="56">
        <f t="shared" si="474"/>
        <v>0</v>
      </c>
      <c r="AZ133" s="56">
        <f t="shared" si="474"/>
        <v>0</v>
      </c>
      <c r="BA133" s="56">
        <f t="shared" si="474"/>
        <v>0</v>
      </c>
      <c r="BB133" s="56"/>
      <c r="BC133" s="56"/>
      <c r="BD133" s="56"/>
      <c r="BE133" s="56"/>
      <c r="BF133" s="56"/>
      <c r="BG133" s="56"/>
      <c r="BH133" s="56"/>
      <c r="BI133" s="56"/>
      <c r="BJ133" s="56"/>
      <c r="BK133" s="56"/>
      <c r="BL133" s="56"/>
      <c r="BM133" s="56"/>
      <c r="BN133" s="56"/>
      <c r="BO133" s="56"/>
      <c r="BP133" s="56"/>
      <c r="BQ133" s="56"/>
      <c r="BR133" s="56"/>
      <c r="BS133" s="56"/>
      <c r="BT133" s="56"/>
      <c r="BU133" s="56"/>
      <c r="BV133" s="56"/>
      <c r="BW133" s="56"/>
      <c r="BX133" s="56"/>
      <c r="BY133" s="56"/>
      <c r="BZ133" s="56"/>
      <c r="CA133" s="56"/>
      <c r="CB133" s="56"/>
      <c r="CC133" s="56"/>
      <c r="CD133" s="56"/>
      <c r="CE133" s="56"/>
      <c r="CF133" s="56"/>
      <c r="CG133" s="56"/>
      <c r="CH133" s="56"/>
      <c r="CI133" s="56"/>
      <c r="CJ133" s="56"/>
      <c r="CK133" s="56"/>
      <c r="CL133" s="56"/>
      <c r="CM133" s="56"/>
      <c r="CN133" s="56"/>
      <c r="CO133" s="56"/>
    </row>
    <row r="134" spans="1:93" s="40" customFormat="1" x14ac:dyDescent="0.2">
      <c r="A134" s="40" t="s">
        <v>84</v>
      </c>
      <c r="B134" s="41"/>
      <c r="C134" s="55">
        <v>0</v>
      </c>
      <c r="D134" s="55">
        <f t="shared" ref="D134:I134" si="475">C140</f>
        <v>0</v>
      </c>
      <c r="E134" s="55">
        <f t="shared" si="475"/>
        <v>0</v>
      </c>
      <c r="F134" s="55">
        <f t="shared" si="475"/>
        <v>0</v>
      </c>
      <c r="G134" s="55">
        <f t="shared" si="475"/>
        <v>0</v>
      </c>
      <c r="H134" s="55">
        <f t="shared" si="475"/>
        <v>0</v>
      </c>
      <c r="I134" s="55">
        <f t="shared" si="475"/>
        <v>0</v>
      </c>
      <c r="J134" s="55"/>
      <c r="K134" s="55">
        <f>I140</f>
        <v>0</v>
      </c>
      <c r="L134" s="55">
        <f t="shared" ref="L134:T134" si="476">K140</f>
        <v>0</v>
      </c>
      <c r="M134" s="55">
        <f t="shared" si="476"/>
        <v>0</v>
      </c>
      <c r="N134" s="55">
        <f t="shared" si="476"/>
        <v>0</v>
      </c>
      <c r="O134" s="55">
        <f t="shared" si="476"/>
        <v>0</v>
      </c>
      <c r="P134" s="55">
        <f t="shared" si="476"/>
        <v>0</v>
      </c>
      <c r="Q134" s="55">
        <f t="shared" si="476"/>
        <v>0</v>
      </c>
      <c r="R134" s="55">
        <f t="shared" si="476"/>
        <v>0</v>
      </c>
      <c r="S134" s="55">
        <f t="shared" si="476"/>
        <v>0</v>
      </c>
      <c r="T134" s="55">
        <f t="shared" si="476"/>
        <v>0</v>
      </c>
      <c r="U134" s="55"/>
      <c r="V134" s="55">
        <f>T140</f>
        <v>0</v>
      </c>
      <c r="W134" s="55">
        <f t="shared" ref="W134:AE134" si="477">V140</f>
        <v>0</v>
      </c>
      <c r="X134" s="55">
        <f t="shared" si="477"/>
        <v>0</v>
      </c>
      <c r="Y134" s="55">
        <f t="shared" si="477"/>
        <v>0</v>
      </c>
      <c r="Z134" s="55">
        <f t="shared" si="477"/>
        <v>0</v>
      </c>
      <c r="AA134" s="55">
        <f t="shared" si="477"/>
        <v>0</v>
      </c>
      <c r="AB134" s="55">
        <f t="shared" si="477"/>
        <v>0</v>
      </c>
      <c r="AC134" s="55">
        <f t="shared" si="477"/>
        <v>0</v>
      </c>
      <c r="AD134" s="55">
        <f t="shared" si="477"/>
        <v>0</v>
      </c>
      <c r="AE134" s="55">
        <f t="shared" si="477"/>
        <v>0</v>
      </c>
      <c r="AF134" s="55"/>
      <c r="AG134" s="55">
        <f>AE140</f>
        <v>0</v>
      </c>
      <c r="AH134" s="55">
        <f t="shared" ref="AH134:AP134" si="478">AG140</f>
        <v>0</v>
      </c>
      <c r="AI134" s="55">
        <f t="shared" si="478"/>
        <v>0</v>
      </c>
      <c r="AJ134" s="55">
        <f t="shared" si="478"/>
        <v>0</v>
      </c>
      <c r="AK134" s="55">
        <f t="shared" si="478"/>
        <v>0</v>
      </c>
      <c r="AL134" s="55">
        <f t="shared" si="478"/>
        <v>0</v>
      </c>
      <c r="AM134" s="55">
        <f t="shared" si="478"/>
        <v>0</v>
      </c>
      <c r="AN134" s="55">
        <f t="shared" si="478"/>
        <v>0</v>
      </c>
      <c r="AO134" s="55">
        <f t="shared" si="478"/>
        <v>0</v>
      </c>
      <c r="AP134" s="55">
        <f t="shared" si="478"/>
        <v>0</v>
      </c>
      <c r="AQ134" s="55"/>
      <c r="AR134" s="55">
        <f>AP140</f>
        <v>0</v>
      </c>
      <c r="AS134" s="55">
        <f t="shared" ref="AS134:BA134" si="479">AR140</f>
        <v>0</v>
      </c>
      <c r="AT134" s="55">
        <f t="shared" si="479"/>
        <v>0</v>
      </c>
      <c r="AU134" s="55">
        <f t="shared" si="479"/>
        <v>0</v>
      </c>
      <c r="AV134" s="55">
        <f t="shared" si="479"/>
        <v>0</v>
      </c>
      <c r="AW134" s="55">
        <f t="shared" si="479"/>
        <v>0</v>
      </c>
      <c r="AX134" s="55">
        <f t="shared" si="479"/>
        <v>0</v>
      </c>
      <c r="AY134" s="55">
        <f t="shared" si="479"/>
        <v>0</v>
      </c>
      <c r="AZ134" s="55">
        <f t="shared" si="479"/>
        <v>0</v>
      </c>
      <c r="BA134" s="55">
        <f t="shared" si="479"/>
        <v>0</v>
      </c>
      <c r="BB134" s="55"/>
      <c r="BC134" s="55"/>
      <c r="BD134" s="55"/>
      <c r="BE134" s="55"/>
      <c r="BF134" s="55"/>
      <c r="BG134" s="55"/>
      <c r="BH134" s="55"/>
      <c r="BI134" s="55"/>
      <c r="BJ134" s="55"/>
      <c r="BK134" s="55"/>
      <c r="BL134" s="55"/>
      <c r="BM134" s="55"/>
      <c r="BN134" s="55"/>
      <c r="BO134" s="55"/>
      <c r="BP134" s="55"/>
      <c r="BQ134" s="55"/>
      <c r="BR134" s="55"/>
      <c r="BS134" s="55"/>
      <c r="BT134" s="55"/>
      <c r="BU134" s="55"/>
      <c r="BV134" s="55"/>
      <c r="BW134" s="55"/>
      <c r="BX134" s="55"/>
      <c r="BY134" s="55"/>
      <c r="BZ134" s="55"/>
      <c r="CA134" s="55"/>
      <c r="CB134" s="55"/>
      <c r="CC134" s="55"/>
      <c r="CD134" s="55"/>
      <c r="CE134" s="55"/>
      <c r="CF134" s="55"/>
      <c r="CG134" s="55"/>
      <c r="CH134" s="55"/>
      <c r="CI134" s="55"/>
      <c r="CJ134" s="55"/>
      <c r="CK134" s="55"/>
      <c r="CL134" s="55"/>
      <c r="CM134" s="55"/>
      <c r="CN134" s="55"/>
      <c r="CO134" s="55"/>
    </row>
    <row r="135" spans="1:93" x14ac:dyDescent="0.2">
      <c r="A135" s="39" t="s">
        <v>82</v>
      </c>
      <c r="C135" s="56">
        <v>0</v>
      </c>
      <c r="D135" s="56">
        <v>0</v>
      </c>
      <c r="E135" s="56">
        <v>0</v>
      </c>
      <c r="F135" s="56">
        <v>0</v>
      </c>
      <c r="G135" s="56">
        <v>0</v>
      </c>
      <c r="H135" s="56">
        <v>0</v>
      </c>
      <c r="I135" s="56">
        <v>0</v>
      </c>
      <c r="J135" s="56"/>
      <c r="K135" s="56">
        <v>0</v>
      </c>
      <c r="L135" s="56">
        <v>0</v>
      </c>
      <c r="M135" s="56">
        <v>0</v>
      </c>
      <c r="N135" s="56">
        <v>0</v>
      </c>
      <c r="O135" s="56">
        <v>0</v>
      </c>
      <c r="P135" s="56">
        <v>0</v>
      </c>
      <c r="Q135" s="56">
        <v>0</v>
      </c>
      <c r="R135" s="56">
        <v>0</v>
      </c>
      <c r="S135" s="56">
        <v>0</v>
      </c>
      <c r="T135" s="56">
        <v>0</v>
      </c>
      <c r="U135" s="56"/>
      <c r="V135" s="56">
        <v>0</v>
      </c>
      <c r="W135" s="56">
        <v>0</v>
      </c>
      <c r="X135" s="56">
        <v>0</v>
      </c>
      <c r="Y135" s="56">
        <v>0</v>
      </c>
      <c r="Z135" s="56">
        <v>0</v>
      </c>
      <c r="AA135" s="56">
        <v>0</v>
      </c>
      <c r="AB135" s="56">
        <v>0</v>
      </c>
      <c r="AC135" s="56">
        <v>0</v>
      </c>
      <c r="AD135" s="56">
        <v>0</v>
      </c>
      <c r="AE135" s="56">
        <v>0</v>
      </c>
      <c r="AF135" s="56"/>
      <c r="AG135" s="56">
        <v>0</v>
      </c>
      <c r="AH135" s="56">
        <v>0</v>
      </c>
      <c r="AI135" s="56">
        <v>0</v>
      </c>
      <c r="AJ135" s="56">
        <v>0</v>
      </c>
      <c r="AK135" s="56">
        <v>0</v>
      </c>
      <c r="AL135" s="56">
        <v>0</v>
      </c>
      <c r="AM135" s="56">
        <v>0</v>
      </c>
      <c r="AN135" s="56">
        <v>0</v>
      </c>
      <c r="AO135" s="56">
        <v>0</v>
      </c>
      <c r="AP135" s="56">
        <v>0</v>
      </c>
      <c r="AQ135" s="56"/>
      <c r="AR135" s="56">
        <v>0</v>
      </c>
      <c r="AS135" s="56">
        <v>0</v>
      </c>
      <c r="AT135" s="56">
        <v>0</v>
      </c>
      <c r="AU135" s="56">
        <v>0</v>
      </c>
      <c r="AV135" s="56">
        <v>0</v>
      </c>
      <c r="AW135" s="56">
        <v>0</v>
      </c>
      <c r="AX135" s="56">
        <v>0</v>
      </c>
      <c r="AY135" s="56">
        <v>0</v>
      </c>
      <c r="AZ135" s="56">
        <v>0</v>
      </c>
      <c r="BA135" s="56">
        <v>0</v>
      </c>
      <c r="BB135" s="56"/>
      <c r="BC135" s="56"/>
      <c r="BD135" s="56"/>
      <c r="BE135" s="56"/>
      <c r="BF135" s="56"/>
      <c r="BG135" s="56"/>
      <c r="BH135" s="56"/>
      <c r="BI135" s="56"/>
      <c r="BJ135" s="56"/>
      <c r="BK135" s="56"/>
      <c r="BL135" s="56"/>
      <c r="BM135" s="56"/>
      <c r="BN135" s="56"/>
      <c r="BO135" s="56"/>
      <c r="BP135" s="56"/>
      <c r="BQ135" s="56"/>
      <c r="BR135" s="56"/>
      <c r="BS135" s="56"/>
      <c r="BT135" s="56"/>
      <c r="BU135" s="56"/>
      <c r="BV135" s="56"/>
      <c r="BW135" s="56"/>
      <c r="BX135" s="56"/>
      <c r="BY135" s="56"/>
      <c r="BZ135" s="56"/>
      <c r="CA135" s="56"/>
      <c r="CB135" s="56"/>
      <c r="CC135" s="56"/>
      <c r="CD135" s="56"/>
      <c r="CE135" s="56"/>
      <c r="CF135" s="56"/>
      <c r="CG135" s="56"/>
      <c r="CH135" s="56"/>
      <c r="CI135" s="56"/>
      <c r="CJ135" s="56"/>
      <c r="CK135" s="56"/>
      <c r="CL135" s="56"/>
      <c r="CM135" s="56"/>
      <c r="CN135" s="56"/>
      <c r="CO135" s="56"/>
    </row>
    <row r="136" spans="1:93" x14ac:dyDescent="0.2">
      <c r="A136" s="39" t="s">
        <v>83</v>
      </c>
      <c r="C136" s="56">
        <v>0</v>
      </c>
      <c r="D136" s="56">
        <v>0</v>
      </c>
      <c r="E136" s="56">
        <v>0</v>
      </c>
      <c r="F136" s="56">
        <v>0</v>
      </c>
      <c r="G136" s="56">
        <v>0</v>
      </c>
      <c r="H136" s="56">
        <v>0</v>
      </c>
      <c r="I136" s="56">
        <v>0</v>
      </c>
      <c r="J136" s="56"/>
      <c r="K136" s="56">
        <v>0</v>
      </c>
      <c r="L136" s="56">
        <v>0</v>
      </c>
      <c r="M136" s="56">
        <v>0</v>
      </c>
      <c r="N136" s="56">
        <v>0</v>
      </c>
      <c r="O136" s="56">
        <v>0</v>
      </c>
      <c r="P136" s="56">
        <v>0</v>
      </c>
      <c r="Q136" s="56">
        <v>0</v>
      </c>
      <c r="R136" s="56">
        <v>0</v>
      </c>
      <c r="S136" s="56">
        <v>0</v>
      </c>
      <c r="T136" s="56">
        <v>0</v>
      </c>
      <c r="U136" s="56"/>
      <c r="V136" s="56">
        <v>0</v>
      </c>
      <c r="W136" s="56">
        <v>0</v>
      </c>
      <c r="X136" s="56">
        <v>0</v>
      </c>
      <c r="Y136" s="56">
        <v>0</v>
      </c>
      <c r="Z136" s="56">
        <v>0</v>
      </c>
      <c r="AA136" s="56">
        <v>0</v>
      </c>
      <c r="AB136" s="56">
        <v>0</v>
      </c>
      <c r="AC136" s="56">
        <v>0</v>
      </c>
      <c r="AD136" s="56">
        <v>0</v>
      </c>
      <c r="AE136" s="56">
        <v>0</v>
      </c>
      <c r="AF136" s="56"/>
      <c r="AG136" s="56">
        <v>0</v>
      </c>
      <c r="AH136" s="56">
        <v>0</v>
      </c>
      <c r="AI136" s="56">
        <v>0</v>
      </c>
      <c r="AJ136" s="56">
        <v>0</v>
      </c>
      <c r="AK136" s="56">
        <v>0</v>
      </c>
      <c r="AL136" s="56">
        <v>0</v>
      </c>
      <c r="AM136" s="56">
        <v>0</v>
      </c>
      <c r="AN136" s="56">
        <v>0</v>
      </c>
      <c r="AO136" s="56">
        <v>0</v>
      </c>
      <c r="AP136" s="56">
        <v>0</v>
      </c>
      <c r="AQ136" s="56"/>
      <c r="AR136" s="56">
        <v>0</v>
      </c>
      <c r="AS136" s="56">
        <v>0</v>
      </c>
      <c r="AT136" s="56">
        <v>0</v>
      </c>
      <c r="AU136" s="56">
        <v>0</v>
      </c>
      <c r="AV136" s="56">
        <v>0</v>
      </c>
      <c r="AW136" s="56">
        <v>0</v>
      </c>
      <c r="AX136" s="56">
        <v>0</v>
      </c>
      <c r="AY136" s="56">
        <v>0</v>
      </c>
      <c r="AZ136" s="56">
        <v>0</v>
      </c>
      <c r="BA136" s="56">
        <v>0</v>
      </c>
      <c r="BB136" s="56"/>
      <c r="BC136" s="56"/>
      <c r="BD136" s="56"/>
      <c r="BE136" s="56"/>
      <c r="BF136" s="56"/>
      <c r="BG136" s="56"/>
      <c r="BH136" s="56"/>
      <c r="BI136" s="56"/>
      <c r="BJ136" s="56"/>
      <c r="BK136" s="56"/>
      <c r="BL136" s="56"/>
      <c r="BM136" s="56"/>
      <c r="BN136" s="56"/>
      <c r="BO136" s="56"/>
      <c r="BP136" s="56"/>
      <c r="BQ136" s="56"/>
      <c r="BR136" s="56"/>
      <c r="BS136" s="56"/>
      <c r="BT136" s="56"/>
      <c r="BU136" s="56"/>
      <c r="BV136" s="56"/>
      <c r="BW136" s="56"/>
      <c r="BX136" s="56"/>
      <c r="BY136" s="56"/>
      <c r="BZ136" s="56"/>
      <c r="CA136" s="56"/>
      <c r="CB136" s="56"/>
      <c r="CC136" s="56"/>
      <c r="CD136" s="56"/>
      <c r="CE136" s="56"/>
      <c r="CF136" s="56"/>
      <c r="CG136" s="56"/>
      <c r="CH136" s="56"/>
      <c r="CI136" s="56"/>
      <c r="CJ136" s="56"/>
      <c r="CK136" s="56"/>
      <c r="CL136" s="56"/>
      <c r="CM136" s="56"/>
      <c r="CN136" s="56"/>
      <c r="CO136" s="56"/>
    </row>
    <row r="137" spans="1:93" x14ac:dyDescent="0.2">
      <c r="A137" s="39" t="s">
        <v>85</v>
      </c>
      <c r="C137" s="56">
        <f>IF(SUM(C134:C136)&gt;0,(SUM(C134:C136))*-10%,0)</f>
        <v>0</v>
      </c>
      <c r="D137" s="56">
        <f t="shared" ref="D137" si="480">IF(SUM(D134:D136)&gt;0,(SUM(D134:D136))*-10%,0)</f>
        <v>0</v>
      </c>
      <c r="E137" s="56">
        <f t="shared" ref="E137" si="481">IF(SUM(E134:E136)&gt;0,(SUM(E134:E136))*-10%,0)</f>
        <v>0</v>
      </c>
      <c r="F137" s="56">
        <f t="shared" ref="F137" si="482">IF(SUM(F134:F136)&gt;0,(SUM(F134:F136))*-10%,0)</f>
        <v>0</v>
      </c>
      <c r="G137" s="56">
        <f t="shared" ref="G137" si="483">IF(SUM(G134:G136)&gt;0,(SUM(G134:G136))*-10%,0)</f>
        <v>0</v>
      </c>
      <c r="H137" s="56">
        <f t="shared" ref="H137" si="484">IF(SUM(H134:H136)&gt;0,(SUM(H134:H136))*-10%,0)</f>
        <v>0</v>
      </c>
      <c r="I137" s="56">
        <f t="shared" ref="I137" si="485">IF(SUM(I134:I136)&gt;0,(SUM(I134:I136))*-10%,0)</f>
        <v>0</v>
      </c>
      <c r="J137" s="56"/>
      <c r="K137" s="56">
        <f t="shared" ref="K137" si="486">IF(SUM(K134:K136)&gt;0,(SUM(K134:K136))*-10%,0)</f>
        <v>0</v>
      </c>
      <c r="L137" s="56">
        <f t="shared" ref="L137" si="487">IF(SUM(L134:L136)&gt;0,(SUM(L134:L136))*-10%,0)</f>
        <v>0</v>
      </c>
      <c r="M137" s="56">
        <f t="shared" ref="M137" si="488">IF(SUM(M134:M136)&gt;0,(SUM(M134:M136))*-10%,0)</f>
        <v>0</v>
      </c>
      <c r="N137" s="56">
        <f t="shared" ref="N137" si="489">IF(SUM(N134:N136)&gt;0,(SUM(N134:N136))*-10%,0)</f>
        <v>0</v>
      </c>
      <c r="O137" s="56">
        <f>IF(SUM(O134:O136)&gt;0,(SUM(O134:O136))*-10%,0)</f>
        <v>0</v>
      </c>
      <c r="P137" s="56">
        <f t="shared" ref="P137" si="490">IF(SUM(P134:P136)&gt;0,(SUM(P134:P136))*-10%,0)</f>
        <v>0</v>
      </c>
      <c r="Q137" s="56">
        <f t="shared" ref="Q137" si="491">IF(SUM(Q134:Q136)&gt;0,(SUM(Q134:Q136))*-10%,0)</f>
        <v>0</v>
      </c>
      <c r="R137" s="56">
        <f t="shared" ref="R137" si="492">IF(SUM(R134:R136)&gt;0,(SUM(R134:R136))*-10%,0)</f>
        <v>0</v>
      </c>
      <c r="S137" s="56">
        <f t="shared" ref="S137" si="493">IF(SUM(S134:S136)&gt;0,(SUM(S134:S136))*-10%,0)</f>
        <v>0</v>
      </c>
      <c r="T137" s="56">
        <f t="shared" ref="T137" si="494">IF(SUM(T134:T136)&gt;0,(SUM(T134:T136))*-10%,0)</f>
        <v>0</v>
      </c>
      <c r="U137" s="56"/>
      <c r="V137" s="56">
        <f t="shared" ref="V137" si="495">IF(SUM(V134:V136)&gt;0,(SUM(V134:V136))*-10%,0)</f>
        <v>0</v>
      </c>
      <c r="W137" s="56">
        <f>IF(SUM(W134:W136)&gt;0,W133/-$B132,0)</f>
        <v>0</v>
      </c>
      <c r="X137" s="56">
        <f t="shared" ref="X137" si="496">IF(SUM(X134:X136)&gt;0,X133/-$B132,0)</f>
        <v>0</v>
      </c>
      <c r="Y137" s="56">
        <f t="shared" ref="Y137" si="497">IF(SUM(Y134:Y136)&gt;0,Y133/-$B132,0)</f>
        <v>0</v>
      </c>
      <c r="Z137" s="56">
        <f t="shared" ref="Z137" si="498">IF(SUM(Z134:Z136)&gt;0,Z133/-$B132,0)</f>
        <v>0</v>
      </c>
      <c r="AA137" s="56">
        <f t="shared" ref="AA137" si="499">IF(SUM(AA134:AA136)&gt;0,AA133/-$B132,0)</f>
        <v>0</v>
      </c>
      <c r="AB137" s="56">
        <f t="shared" ref="AB137" si="500">IF(SUM(AB134:AB136)&gt;0,AB133/-$B132,0)</f>
        <v>0</v>
      </c>
      <c r="AC137" s="56">
        <f t="shared" ref="AC137" si="501">IF(SUM(AC134:AC136)&gt;0,AC133/-$B132,0)</f>
        <v>0</v>
      </c>
      <c r="AD137" s="56">
        <f t="shared" ref="AD137" si="502">IF(SUM(AD134:AD136)&gt;0,AD133/-$B132,0)</f>
        <v>0</v>
      </c>
      <c r="AE137" s="56">
        <f t="shared" ref="AE137" si="503">IF(SUM(AE134:AE136)&gt;0,AE133/-$B132,0)</f>
        <v>0</v>
      </c>
      <c r="AF137" s="56"/>
      <c r="AG137" s="56">
        <f t="shared" ref="AG137" si="504">IF(SUM(AG134:AG136)&gt;0,AG133/-$B132,0)</f>
        <v>0</v>
      </c>
      <c r="AH137" s="56">
        <f t="shared" ref="AH137" si="505">IF(SUM(AH134:AH136)&gt;0,AH133/-$B132,0)</f>
        <v>0</v>
      </c>
      <c r="AI137" s="56">
        <f t="shared" ref="AI137" si="506">IF(SUM(AI134:AI136)&gt;0,AI133/-$B132,0)</f>
        <v>0</v>
      </c>
      <c r="AJ137" s="56">
        <f t="shared" ref="AJ137" si="507">IF(SUM(AJ134:AJ136)&gt;0,AJ133/-$B132,0)</f>
        <v>0</v>
      </c>
      <c r="AK137" s="56">
        <f t="shared" ref="AK137" si="508">IF(SUM(AK134:AK136)&gt;0,AK133/-$B132,0)</f>
        <v>0</v>
      </c>
      <c r="AL137" s="56">
        <f t="shared" ref="AL137" si="509">IF(SUM(AL134:AL136)&gt;0,AL133/-$B132,0)</f>
        <v>0</v>
      </c>
      <c r="AM137" s="56">
        <f t="shared" ref="AM137" si="510">IF(SUM(AM134:AM136)&gt;0,AM133/-$B132,0)</f>
        <v>0</v>
      </c>
      <c r="AN137" s="56">
        <f t="shared" ref="AN137" si="511">IF(SUM(AN134:AN136)&gt;0,AN133/-$B132,0)</f>
        <v>0</v>
      </c>
      <c r="AO137" s="56">
        <f t="shared" ref="AO137" si="512">IF(SUM(AO134:AO136)&gt;0,AO133/-$B132,0)</f>
        <v>0</v>
      </c>
      <c r="AP137" s="56">
        <f t="shared" ref="AP137" si="513">IF(SUM(AP134:AP136)&gt;0,AP133/-$B132,0)</f>
        <v>0</v>
      </c>
      <c r="AQ137" s="56"/>
      <c r="AR137" s="56">
        <f t="shared" ref="AR137" si="514">IF(SUM(AR134:AR136)&gt;0,AR133/-$B132,0)</f>
        <v>0</v>
      </c>
      <c r="AS137" s="56">
        <f t="shared" ref="AS137" si="515">IF(SUM(AS134:AS136)&gt;0,AS133/-$B132,0)</f>
        <v>0</v>
      </c>
      <c r="AT137" s="56">
        <f t="shared" ref="AT137" si="516">IF(SUM(AT134:AT136)&gt;0,AT133/-$B132,0)</f>
        <v>0</v>
      </c>
      <c r="AU137" s="56">
        <f t="shared" ref="AU137" si="517">IF(SUM(AU134:AU136)&gt;0,AU133/-$B132,0)</f>
        <v>0</v>
      </c>
      <c r="AV137" s="56">
        <f t="shared" ref="AV137" si="518">IF(SUM(AV134:AV136)&gt;0,AV133/-$B132,0)</f>
        <v>0</v>
      </c>
      <c r="AW137" s="56">
        <f t="shared" ref="AW137" si="519">IF(SUM(AW134:AW136)&gt;0,AW133/-$B132,0)</f>
        <v>0</v>
      </c>
      <c r="AX137" s="56">
        <f t="shared" ref="AX137" si="520">IF(SUM(AX134:AX136)&gt;0,AX133/-$B132,0)</f>
        <v>0</v>
      </c>
      <c r="AY137" s="56">
        <f t="shared" ref="AY137" si="521">IF(SUM(AY134:AY136)&gt;0,AY133/-$B132,0)</f>
        <v>0</v>
      </c>
      <c r="AZ137" s="56">
        <f t="shared" ref="AZ137" si="522">IF(SUM(AZ134:AZ136)&gt;0,AZ133/-$B132,0)</f>
        <v>0</v>
      </c>
      <c r="BA137" s="56">
        <f t="shared" ref="BA137" si="523">IF(SUM(BA134:BA136)&gt;0,BA133/-$B132,0)</f>
        <v>0</v>
      </c>
      <c r="BB137" s="56"/>
      <c r="BC137" s="56"/>
      <c r="BD137" s="56"/>
      <c r="BE137" s="56"/>
      <c r="BF137" s="56"/>
      <c r="BG137" s="56"/>
      <c r="BH137" s="56"/>
      <c r="BI137" s="56"/>
      <c r="BJ137" s="56"/>
      <c r="BK137" s="56"/>
      <c r="BL137" s="56"/>
      <c r="BM137" s="56"/>
      <c r="BN137" s="56"/>
      <c r="BO137" s="56"/>
      <c r="BP137" s="56"/>
      <c r="BQ137" s="56"/>
      <c r="BR137" s="56"/>
      <c r="BS137" s="56"/>
      <c r="BT137" s="56"/>
      <c r="BU137" s="56"/>
      <c r="BV137" s="56"/>
      <c r="BW137" s="56"/>
      <c r="BX137" s="56"/>
      <c r="BY137" s="56"/>
      <c r="BZ137" s="56"/>
      <c r="CA137" s="56"/>
      <c r="CB137" s="56"/>
      <c r="CC137" s="56"/>
      <c r="CD137" s="56"/>
      <c r="CE137" s="56"/>
      <c r="CF137" s="56"/>
      <c r="CG137" s="56"/>
      <c r="CH137" s="56"/>
      <c r="CI137" s="56"/>
      <c r="CJ137" s="56"/>
      <c r="CK137" s="56"/>
      <c r="CL137" s="56"/>
      <c r="CM137" s="56"/>
      <c r="CN137" s="56"/>
      <c r="CO137" s="56"/>
    </row>
    <row r="138" spans="1:93" x14ac:dyDescent="0.2">
      <c r="A138" s="39" t="s">
        <v>86</v>
      </c>
      <c r="C138" s="56">
        <v>0</v>
      </c>
      <c r="D138" s="56">
        <v>0</v>
      </c>
      <c r="E138" s="56">
        <v>0</v>
      </c>
      <c r="F138" s="56">
        <v>0</v>
      </c>
      <c r="G138" s="56">
        <v>0</v>
      </c>
      <c r="H138" s="56">
        <v>0</v>
      </c>
      <c r="I138" s="56">
        <v>0</v>
      </c>
      <c r="J138" s="56"/>
      <c r="K138" s="56">
        <v>0</v>
      </c>
      <c r="L138" s="56">
        <v>0</v>
      </c>
      <c r="M138" s="56">
        <v>0</v>
      </c>
      <c r="N138" s="56">
        <v>0</v>
      </c>
      <c r="O138" s="56">
        <v>0</v>
      </c>
      <c r="P138" s="56">
        <v>0</v>
      </c>
      <c r="Q138" s="56">
        <v>0</v>
      </c>
      <c r="R138" s="56">
        <v>0</v>
      </c>
      <c r="S138" s="56">
        <v>0</v>
      </c>
      <c r="T138" s="56">
        <v>0</v>
      </c>
      <c r="U138" s="56"/>
      <c r="V138" s="56">
        <v>0</v>
      </c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56"/>
      <c r="AZ138" s="56"/>
      <c r="BA138" s="56"/>
      <c r="BB138" s="56"/>
      <c r="BC138" s="56"/>
      <c r="BD138" s="56"/>
      <c r="BE138" s="56"/>
      <c r="BF138" s="56"/>
      <c r="BG138" s="56"/>
      <c r="BH138" s="56"/>
      <c r="BI138" s="56"/>
      <c r="BJ138" s="56"/>
      <c r="BK138" s="56"/>
      <c r="BL138" s="56"/>
      <c r="BM138" s="56"/>
      <c r="BN138" s="56"/>
      <c r="BO138" s="56"/>
      <c r="BP138" s="56"/>
      <c r="BQ138" s="56"/>
      <c r="BR138" s="56"/>
      <c r="BS138" s="56"/>
      <c r="BT138" s="56"/>
      <c r="BU138" s="56"/>
      <c r="BV138" s="56"/>
      <c r="BW138" s="56"/>
      <c r="BX138" s="56"/>
      <c r="BY138" s="56"/>
      <c r="BZ138" s="56"/>
      <c r="CA138" s="56"/>
      <c r="CB138" s="56"/>
      <c r="CC138" s="56"/>
      <c r="CD138" s="56"/>
      <c r="CE138" s="56"/>
      <c r="CF138" s="56"/>
      <c r="CG138" s="56"/>
      <c r="CH138" s="56"/>
      <c r="CI138" s="56"/>
      <c r="CJ138" s="56"/>
      <c r="CK138" s="56"/>
      <c r="CL138" s="56"/>
      <c r="CM138" s="56"/>
      <c r="CN138" s="56"/>
      <c r="CO138" s="56"/>
    </row>
    <row r="139" spans="1:93" x14ac:dyDescent="0.2">
      <c r="A139" s="39" t="s">
        <v>87</v>
      </c>
      <c r="C139" s="56">
        <v>0</v>
      </c>
      <c r="D139" s="56">
        <v>0</v>
      </c>
      <c r="E139" s="56">
        <v>0</v>
      </c>
      <c r="F139" s="56">
        <v>0</v>
      </c>
      <c r="G139" s="56">
        <v>0</v>
      </c>
      <c r="H139" s="56">
        <v>0</v>
      </c>
      <c r="I139" s="56">
        <v>0</v>
      </c>
      <c r="J139" s="56"/>
      <c r="K139" s="56">
        <v>0</v>
      </c>
      <c r="L139" s="56">
        <v>0</v>
      </c>
      <c r="M139" s="56">
        <v>0</v>
      </c>
      <c r="N139" s="56">
        <v>0</v>
      </c>
      <c r="O139" s="56">
        <v>0</v>
      </c>
      <c r="P139" s="56">
        <v>0</v>
      </c>
      <c r="Q139" s="56">
        <v>0</v>
      </c>
      <c r="R139" s="56">
        <v>0</v>
      </c>
      <c r="S139" s="56">
        <v>0</v>
      </c>
      <c r="T139" s="56">
        <v>0</v>
      </c>
      <c r="U139" s="56"/>
      <c r="V139" s="56">
        <v>0</v>
      </c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56"/>
      <c r="AZ139" s="56"/>
      <c r="BA139" s="56"/>
      <c r="BB139" s="56"/>
      <c r="BC139" s="56"/>
      <c r="BD139" s="56"/>
      <c r="BE139" s="56"/>
      <c r="BF139" s="56"/>
      <c r="BG139" s="56"/>
      <c r="BH139" s="56"/>
      <c r="BI139" s="56"/>
      <c r="BJ139" s="56"/>
      <c r="BK139" s="56"/>
      <c r="BL139" s="56"/>
      <c r="BM139" s="56"/>
      <c r="BN139" s="56"/>
      <c r="BO139" s="56"/>
      <c r="BP139" s="56"/>
      <c r="BQ139" s="56"/>
      <c r="BR139" s="56"/>
      <c r="BS139" s="56"/>
      <c r="BT139" s="56"/>
      <c r="BU139" s="56"/>
      <c r="BV139" s="56"/>
      <c r="BW139" s="56"/>
      <c r="BX139" s="56"/>
      <c r="BY139" s="56"/>
      <c r="BZ139" s="56"/>
      <c r="CA139" s="56"/>
      <c r="CB139" s="56"/>
      <c r="CC139" s="56"/>
      <c r="CD139" s="56"/>
      <c r="CE139" s="56"/>
      <c r="CF139" s="56"/>
      <c r="CG139" s="56"/>
      <c r="CH139" s="56"/>
      <c r="CI139" s="56"/>
      <c r="CJ139" s="56"/>
      <c r="CK139" s="56"/>
      <c r="CL139" s="56"/>
      <c r="CM139" s="56"/>
      <c r="CN139" s="56"/>
      <c r="CO139" s="56"/>
    </row>
    <row r="140" spans="1:93" s="40" customFormat="1" x14ac:dyDescent="0.2">
      <c r="A140" s="40" t="s">
        <v>88</v>
      </c>
      <c r="B140" s="41"/>
      <c r="C140" s="55">
        <f>SUM(C134:C139)</f>
        <v>0</v>
      </c>
      <c r="D140" s="55">
        <f t="shared" ref="D140" si="524">SUM(D134:D139)</f>
        <v>0</v>
      </c>
      <c r="E140" s="55">
        <f t="shared" ref="E140" si="525">SUM(E134:E139)</f>
        <v>0</v>
      </c>
      <c r="F140" s="55">
        <f t="shared" ref="F140" si="526">SUM(F134:F139)</f>
        <v>0</v>
      </c>
      <c r="G140" s="55">
        <f t="shared" ref="G140" si="527">SUM(G134:G139)</f>
        <v>0</v>
      </c>
      <c r="H140" s="55">
        <f t="shared" ref="H140" si="528">SUM(H134:H139)</f>
        <v>0</v>
      </c>
      <c r="I140" s="55">
        <f t="shared" ref="I140" si="529">SUM(I134:I139)</f>
        <v>0</v>
      </c>
      <c r="J140" s="55"/>
      <c r="K140" s="55">
        <f t="shared" ref="K140" si="530">SUM(K134:K139)</f>
        <v>0</v>
      </c>
      <c r="L140" s="55">
        <f t="shared" ref="L140" si="531">SUM(L134:L139)</f>
        <v>0</v>
      </c>
      <c r="M140" s="55">
        <f t="shared" ref="M140" si="532">SUM(M134:M139)</f>
        <v>0</v>
      </c>
      <c r="N140" s="55">
        <f t="shared" ref="N140" si="533">SUM(N134:N139)</f>
        <v>0</v>
      </c>
      <c r="O140" s="55">
        <f t="shared" ref="O140" si="534">SUM(O134:O139)</f>
        <v>0</v>
      </c>
      <c r="P140" s="55">
        <f t="shared" ref="P140" si="535">SUM(P134:P139)</f>
        <v>0</v>
      </c>
      <c r="Q140" s="55">
        <f t="shared" ref="Q140" si="536">SUM(Q134:Q139)</f>
        <v>0</v>
      </c>
      <c r="R140" s="55">
        <f t="shared" ref="R140" si="537">SUM(R134:R139)</f>
        <v>0</v>
      </c>
      <c r="S140" s="55">
        <f t="shared" ref="S140" si="538">SUM(S134:S139)</f>
        <v>0</v>
      </c>
      <c r="T140" s="55">
        <f t="shared" ref="T140" si="539">SUM(T134:T139)</f>
        <v>0</v>
      </c>
      <c r="U140" s="55"/>
      <c r="V140" s="55">
        <f t="shared" ref="V140" si="540">SUM(V134:V139)</f>
        <v>0</v>
      </c>
      <c r="W140" s="55">
        <f t="shared" ref="W140" si="541">SUM(W134:W139)</f>
        <v>0</v>
      </c>
      <c r="X140" s="55">
        <f t="shared" ref="X140" si="542">SUM(X134:X139)</f>
        <v>0</v>
      </c>
      <c r="Y140" s="55">
        <f t="shared" ref="Y140" si="543">SUM(Y134:Y139)</f>
        <v>0</v>
      </c>
      <c r="Z140" s="55">
        <f t="shared" ref="Z140" si="544">SUM(Z134:Z139)</f>
        <v>0</v>
      </c>
      <c r="AA140" s="55">
        <f t="shared" ref="AA140" si="545">SUM(AA134:AA139)</f>
        <v>0</v>
      </c>
      <c r="AB140" s="55">
        <f t="shared" ref="AB140" si="546">SUM(AB134:AB139)</f>
        <v>0</v>
      </c>
      <c r="AC140" s="55">
        <f t="shared" ref="AC140" si="547">SUM(AC134:AC139)</f>
        <v>0</v>
      </c>
      <c r="AD140" s="55">
        <f t="shared" ref="AD140" si="548">SUM(AD134:AD139)</f>
        <v>0</v>
      </c>
      <c r="AE140" s="55">
        <f t="shared" ref="AE140" si="549">SUM(AE134:AE139)</f>
        <v>0</v>
      </c>
      <c r="AF140" s="55"/>
      <c r="AG140" s="55">
        <f t="shared" ref="AG140" si="550">SUM(AG134:AG139)</f>
        <v>0</v>
      </c>
      <c r="AH140" s="55">
        <f t="shared" ref="AH140" si="551">SUM(AH134:AH139)</f>
        <v>0</v>
      </c>
      <c r="AI140" s="55">
        <f t="shared" ref="AI140" si="552">SUM(AI134:AI139)</f>
        <v>0</v>
      </c>
      <c r="AJ140" s="55">
        <f t="shared" ref="AJ140" si="553">SUM(AJ134:AJ139)</f>
        <v>0</v>
      </c>
      <c r="AK140" s="55">
        <f t="shared" ref="AK140" si="554">SUM(AK134:AK139)</f>
        <v>0</v>
      </c>
      <c r="AL140" s="55">
        <f t="shared" ref="AL140" si="555">SUM(AL134:AL139)</f>
        <v>0</v>
      </c>
      <c r="AM140" s="55">
        <f t="shared" ref="AM140" si="556">SUM(AM134:AM139)</f>
        <v>0</v>
      </c>
      <c r="AN140" s="55">
        <f t="shared" ref="AN140" si="557">SUM(AN134:AN139)</f>
        <v>0</v>
      </c>
      <c r="AO140" s="55">
        <f t="shared" ref="AO140" si="558">SUM(AO134:AO139)</f>
        <v>0</v>
      </c>
      <c r="AP140" s="55">
        <f t="shared" ref="AP140" si="559">SUM(AP134:AP139)</f>
        <v>0</v>
      </c>
      <c r="AQ140" s="55"/>
      <c r="AR140" s="55">
        <f t="shared" ref="AR140" si="560">SUM(AR134:AR139)</f>
        <v>0</v>
      </c>
      <c r="AS140" s="55">
        <f t="shared" ref="AS140" si="561">SUM(AS134:AS139)</f>
        <v>0</v>
      </c>
      <c r="AT140" s="55">
        <f t="shared" ref="AT140" si="562">SUM(AT134:AT139)</f>
        <v>0</v>
      </c>
      <c r="AU140" s="55">
        <f t="shared" ref="AU140" si="563">SUM(AU134:AU139)</f>
        <v>0</v>
      </c>
      <c r="AV140" s="55">
        <f t="shared" ref="AV140" si="564">SUM(AV134:AV139)</f>
        <v>0</v>
      </c>
      <c r="AW140" s="55">
        <f t="shared" ref="AW140" si="565">SUM(AW134:AW139)</f>
        <v>0</v>
      </c>
      <c r="AX140" s="55">
        <f t="shared" ref="AX140" si="566">SUM(AX134:AX139)</f>
        <v>0</v>
      </c>
      <c r="AY140" s="55">
        <f t="shared" ref="AY140" si="567">SUM(AY134:AY139)</f>
        <v>0</v>
      </c>
      <c r="AZ140" s="55">
        <f t="shared" ref="AZ140" si="568">SUM(AZ134:AZ139)</f>
        <v>0</v>
      </c>
      <c r="BA140" s="55">
        <f t="shared" ref="BA140" si="569">SUM(BA134:BA139)</f>
        <v>0</v>
      </c>
      <c r="BB140" s="55"/>
      <c r="BC140" s="55"/>
      <c r="BD140" s="55"/>
      <c r="BE140" s="55"/>
      <c r="BF140" s="55"/>
      <c r="BG140" s="55"/>
      <c r="BH140" s="55"/>
      <c r="BI140" s="55"/>
      <c r="BJ140" s="55"/>
      <c r="BK140" s="55"/>
      <c r="BL140" s="55"/>
      <c r="BM140" s="55"/>
      <c r="BN140" s="55"/>
      <c r="BO140" s="55"/>
      <c r="BP140" s="55"/>
      <c r="BQ140" s="55"/>
      <c r="BR140" s="55"/>
      <c r="BS140" s="55"/>
      <c r="BT140" s="55"/>
      <c r="BU140" s="55"/>
      <c r="BV140" s="55"/>
      <c r="BW140" s="55"/>
      <c r="BX140" s="55"/>
      <c r="BY140" s="55"/>
      <c r="BZ140" s="55"/>
      <c r="CA140" s="55"/>
      <c r="CB140" s="55"/>
      <c r="CC140" s="55"/>
      <c r="CD140" s="55"/>
      <c r="CE140" s="55"/>
      <c r="CF140" s="55"/>
      <c r="CG140" s="55"/>
      <c r="CH140" s="55"/>
      <c r="CI140" s="55"/>
      <c r="CJ140" s="55"/>
      <c r="CK140" s="55"/>
      <c r="CL140" s="55"/>
      <c r="CM140" s="55"/>
      <c r="CN140" s="55"/>
      <c r="CO140" s="55"/>
    </row>
    <row r="141" spans="1:93" x14ac:dyDescent="0.2">
      <c r="A141" s="39" t="s">
        <v>97</v>
      </c>
      <c r="C141" s="56">
        <f>C133+C135-C136</f>
        <v>0</v>
      </c>
      <c r="D141" s="56">
        <f t="shared" ref="D141:BA141" si="570">D133+D135-D136</f>
        <v>0</v>
      </c>
      <c r="E141" s="56">
        <f t="shared" si="570"/>
        <v>0</v>
      </c>
      <c r="F141" s="56">
        <f t="shared" si="570"/>
        <v>0</v>
      </c>
      <c r="G141" s="56">
        <f t="shared" si="570"/>
        <v>0</v>
      </c>
      <c r="H141" s="56">
        <f t="shared" si="570"/>
        <v>0</v>
      </c>
      <c r="I141" s="56">
        <f t="shared" si="570"/>
        <v>0</v>
      </c>
      <c r="J141" s="56"/>
      <c r="K141" s="56">
        <f t="shared" si="570"/>
        <v>0</v>
      </c>
      <c r="L141" s="56">
        <f t="shared" si="570"/>
        <v>0</v>
      </c>
      <c r="M141" s="56">
        <f t="shared" si="570"/>
        <v>0</v>
      </c>
      <c r="N141" s="56">
        <f t="shared" si="570"/>
        <v>0</v>
      </c>
      <c r="O141" s="56">
        <f t="shared" si="570"/>
        <v>0</v>
      </c>
      <c r="P141" s="56">
        <f t="shared" si="570"/>
        <v>0</v>
      </c>
      <c r="Q141" s="56">
        <f t="shared" si="570"/>
        <v>0</v>
      </c>
      <c r="R141" s="56">
        <f t="shared" si="570"/>
        <v>0</v>
      </c>
      <c r="S141" s="56">
        <f t="shared" si="570"/>
        <v>0</v>
      </c>
      <c r="T141" s="56">
        <f t="shared" si="570"/>
        <v>0</v>
      </c>
      <c r="U141" s="56"/>
      <c r="V141" s="56">
        <f t="shared" si="570"/>
        <v>0</v>
      </c>
      <c r="W141" s="56">
        <f t="shared" si="570"/>
        <v>0</v>
      </c>
      <c r="X141" s="56">
        <f t="shared" si="570"/>
        <v>0</v>
      </c>
      <c r="Y141" s="56">
        <f t="shared" si="570"/>
        <v>0</v>
      </c>
      <c r="Z141" s="56">
        <f t="shared" si="570"/>
        <v>0</v>
      </c>
      <c r="AA141" s="56">
        <f t="shared" si="570"/>
        <v>0</v>
      </c>
      <c r="AB141" s="56">
        <f t="shared" si="570"/>
        <v>0</v>
      </c>
      <c r="AC141" s="56">
        <f t="shared" si="570"/>
        <v>0</v>
      </c>
      <c r="AD141" s="56">
        <f t="shared" si="570"/>
        <v>0</v>
      </c>
      <c r="AE141" s="56">
        <f t="shared" si="570"/>
        <v>0</v>
      </c>
      <c r="AF141" s="56"/>
      <c r="AG141" s="56">
        <f t="shared" si="570"/>
        <v>0</v>
      </c>
      <c r="AH141" s="56">
        <f t="shared" si="570"/>
        <v>0</v>
      </c>
      <c r="AI141" s="56">
        <f t="shared" si="570"/>
        <v>0</v>
      </c>
      <c r="AJ141" s="56">
        <f t="shared" si="570"/>
        <v>0</v>
      </c>
      <c r="AK141" s="56">
        <f t="shared" si="570"/>
        <v>0</v>
      </c>
      <c r="AL141" s="56">
        <f t="shared" si="570"/>
        <v>0</v>
      </c>
      <c r="AM141" s="56">
        <f t="shared" si="570"/>
        <v>0</v>
      </c>
      <c r="AN141" s="56">
        <f t="shared" si="570"/>
        <v>0</v>
      </c>
      <c r="AO141" s="56">
        <f t="shared" si="570"/>
        <v>0</v>
      </c>
      <c r="AP141" s="56">
        <f t="shared" si="570"/>
        <v>0</v>
      </c>
      <c r="AQ141" s="56"/>
      <c r="AR141" s="56">
        <f t="shared" si="570"/>
        <v>0</v>
      </c>
      <c r="AS141" s="56">
        <f t="shared" si="570"/>
        <v>0</v>
      </c>
      <c r="AT141" s="56">
        <f t="shared" si="570"/>
        <v>0</v>
      </c>
      <c r="AU141" s="56">
        <f t="shared" si="570"/>
        <v>0</v>
      </c>
      <c r="AV141" s="56">
        <f t="shared" si="570"/>
        <v>0</v>
      </c>
      <c r="AW141" s="56">
        <f t="shared" si="570"/>
        <v>0</v>
      </c>
      <c r="AX141" s="56">
        <f t="shared" si="570"/>
        <v>0</v>
      </c>
      <c r="AY141" s="56">
        <f t="shared" si="570"/>
        <v>0</v>
      </c>
      <c r="AZ141" s="56">
        <f t="shared" si="570"/>
        <v>0</v>
      </c>
      <c r="BA141" s="56">
        <f t="shared" si="570"/>
        <v>0</v>
      </c>
      <c r="BB141" s="56"/>
      <c r="BC141" s="56"/>
      <c r="BD141" s="56"/>
      <c r="BE141" s="56"/>
      <c r="BF141" s="56"/>
      <c r="BG141" s="56"/>
      <c r="BH141" s="56"/>
      <c r="BI141" s="56"/>
      <c r="BJ141" s="56"/>
      <c r="BK141" s="56"/>
      <c r="BL141" s="56"/>
      <c r="BM141" s="56"/>
      <c r="BN141" s="56"/>
      <c r="BO141" s="56"/>
      <c r="BP141" s="56"/>
      <c r="BQ141" s="56"/>
      <c r="BR141" s="56"/>
      <c r="BS141" s="56"/>
      <c r="BT141" s="56"/>
      <c r="BU141" s="56"/>
      <c r="BV141" s="56"/>
      <c r="BW141" s="56"/>
      <c r="BX141" s="56"/>
      <c r="BY141" s="56"/>
      <c r="BZ141" s="56"/>
      <c r="CA141" s="56"/>
      <c r="CB141" s="56"/>
      <c r="CC141" s="56"/>
      <c r="CD141" s="56"/>
      <c r="CE141" s="56"/>
      <c r="CF141" s="56"/>
      <c r="CG141" s="56"/>
      <c r="CH141" s="56"/>
      <c r="CI141" s="56"/>
      <c r="CJ141" s="56"/>
      <c r="CK141" s="56"/>
      <c r="CL141" s="56"/>
      <c r="CM141" s="56"/>
      <c r="CN141" s="56"/>
      <c r="CO141" s="56"/>
    </row>
    <row r="142" spans="1:93" x14ac:dyDescent="0.2"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  <c r="BE142" s="56"/>
      <c r="BF142" s="56"/>
      <c r="BG142" s="56"/>
      <c r="BH142" s="56"/>
      <c r="BI142" s="56"/>
      <c r="BJ142" s="56"/>
      <c r="BK142" s="56"/>
      <c r="BL142" s="56"/>
      <c r="BM142" s="56"/>
      <c r="BN142" s="56"/>
      <c r="BO142" s="56"/>
      <c r="BP142" s="56"/>
      <c r="BQ142" s="56"/>
      <c r="BR142" s="56"/>
      <c r="BS142" s="56"/>
      <c r="BT142" s="56"/>
      <c r="BU142" s="56"/>
      <c r="BV142" s="56"/>
      <c r="BW142" s="56"/>
      <c r="BX142" s="56"/>
      <c r="BY142" s="56"/>
      <c r="BZ142" s="56"/>
      <c r="CA142" s="56"/>
      <c r="CB142" s="56"/>
      <c r="CC142" s="56"/>
      <c r="CD142" s="56"/>
      <c r="CE142" s="56"/>
      <c r="CF142" s="56"/>
      <c r="CG142" s="56"/>
      <c r="CH142" s="56"/>
      <c r="CI142" s="56"/>
      <c r="CJ142" s="56"/>
      <c r="CK142" s="56"/>
      <c r="CL142" s="56"/>
      <c r="CM142" s="56"/>
      <c r="CN142" s="56"/>
      <c r="CO142" s="56"/>
    </row>
    <row r="143" spans="1:93" x14ac:dyDescent="0.2"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56"/>
      <c r="AZ143" s="56"/>
      <c r="BA143" s="56"/>
      <c r="BB143" s="56"/>
      <c r="BC143" s="56"/>
      <c r="BD143" s="56"/>
      <c r="BE143" s="56"/>
      <c r="BF143" s="56"/>
      <c r="BG143" s="56"/>
      <c r="BH143" s="56"/>
      <c r="BI143" s="56"/>
      <c r="BJ143" s="56"/>
      <c r="BK143" s="56"/>
      <c r="BL143" s="56"/>
      <c r="BM143" s="56"/>
      <c r="BN143" s="56"/>
      <c r="BO143" s="56"/>
      <c r="BP143" s="56"/>
      <c r="BQ143" s="56"/>
      <c r="BR143" s="56"/>
      <c r="BS143" s="56"/>
      <c r="BT143" s="56"/>
      <c r="BU143" s="56"/>
      <c r="BV143" s="56"/>
      <c r="BW143" s="56"/>
      <c r="BX143" s="56"/>
      <c r="BY143" s="56"/>
      <c r="BZ143" s="56"/>
      <c r="CA143" s="56"/>
      <c r="CB143" s="56"/>
      <c r="CC143" s="56"/>
      <c r="CD143" s="56"/>
      <c r="CE143" s="56"/>
      <c r="CF143" s="56"/>
      <c r="CG143" s="56"/>
      <c r="CH143" s="56"/>
      <c r="CI143" s="56"/>
      <c r="CJ143" s="56"/>
      <c r="CK143" s="56"/>
      <c r="CL143" s="56"/>
      <c r="CM143" s="56"/>
      <c r="CN143" s="56"/>
      <c r="CO143" s="56"/>
    </row>
    <row r="144" spans="1:93" x14ac:dyDescent="0.2"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6"/>
      <c r="BG144" s="56"/>
      <c r="BH144" s="56"/>
      <c r="BI144" s="56"/>
      <c r="BJ144" s="56"/>
      <c r="BK144" s="56"/>
      <c r="BL144" s="56"/>
      <c r="BM144" s="56"/>
      <c r="BN144" s="56"/>
      <c r="BO144" s="56"/>
      <c r="BP144" s="56"/>
      <c r="BQ144" s="56"/>
      <c r="BR144" s="56"/>
      <c r="BS144" s="56"/>
      <c r="BT144" s="56"/>
      <c r="BU144" s="56"/>
      <c r="BV144" s="56"/>
      <c r="BW144" s="56"/>
      <c r="BX144" s="56"/>
      <c r="BY144" s="56"/>
      <c r="BZ144" s="56"/>
      <c r="CA144" s="56"/>
      <c r="CB144" s="56"/>
      <c r="CC144" s="56"/>
      <c r="CD144" s="56"/>
      <c r="CE144" s="56"/>
      <c r="CF144" s="56"/>
      <c r="CG144" s="56"/>
      <c r="CH144" s="56"/>
      <c r="CI144" s="56"/>
      <c r="CJ144" s="56"/>
      <c r="CK144" s="56"/>
      <c r="CL144" s="56"/>
      <c r="CM144" s="56"/>
      <c r="CN144" s="56"/>
      <c r="CO144" s="56"/>
    </row>
    <row r="145" spans="3:93" x14ac:dyDescent="0.2"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56"/>
      <c r="AZ145" s="56"/>
      <c r="BA145" s="56"/>
      <c r="BB145" s="56"/>
      <c r="BC145" s="56"/>
      <c r="BD145" s="56"/>
      <c r="BE145" s="56"/>
      <c r="BF145" s="56"/>
      <c r="BG145" s="56"/>
      <c r="BH145" s="56"/>
      <c r="BI145" s="56"/>
      <c r="BJ145" s="56"/>
      <c r="BK145" s="56"/>
      <c r="BL145" s="56"/>
      <c r="BM145" s="56"/>
      <c r="BN145" s="56"/>
      <c r="BO145" s="56"/>
      <c r="BP145" s="56"/>
      <c r="BQ145" s="56"/>
      <c r="BR145" s="56"/>
      <c r="BS145" s="56"/>
      <c r="BT145" s="56"/>
      <c r="BU145" s="56"/>
      <c r="BV145" s="56"/>
      <c r="BW145" s="56"/>
      <c r="BX145" s="56"/>
      <c r="BY145" s="56"/>
      <c r="BZ145" s="56"/>
      <c r="CA145" s="56"/>
      <c r="CB145" s="56"/>
      <c r="CC145" s="56"/>
      <c r="CD145" s="56"/>
      <c r="CE145" s="56"/>
      <c r="CF145" s="56"/>
      <c r="CG145" s="56"/>
      <c r="CH145" s="56"/>
      <c r="CI145" s="56"/>
      <c r="CJ145" s="56"/>
      <c r="CK145" s="56"/>
      <c r="CL145" s="56"/>
      <c r="CM145" s="56"/>
      <c r="CN145" s="56"/>
      <c r="CO145" s="56"/>
    </row>
    <row r="146" spans="3:93" x14ac:dyDescent="0.2"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56"/>
      <c r="AZ146" s="56"/>
      <c r="BA146" s="56"/>
      <c r="BB146" s="56"/>
      <c r="BC146" s="56"/>
      <c r="BD146" s="56"/>
      <c r="BE146" s="56"/>
      <c r="BF146" s="56"/>
      <c r="BG146" s="56"/>
      <c r="BH146" s="56"/>
      <c r="BI146" s="56"/>
      <c r="BJ146" s="56"/>
      <c r="BK146" s="56"/>
      <c r="BL146" s="56"/>
      <c r="BM146" s="56"/>
      <c r="BN146" s="56"/>
      <c r="BO146" s="56"/>
      <c r="BP146" s="56"/>
      <c r="BQ146" s="56"/>
      <c r="BR146" s="56"/>
      <c r="BS146" s="56"/>
      <c r="BT146" s="56"/>
      <c r="BU146" s="56"/>
      <c r="BV146" s="56"/>
      <c r="BW146" s="56"/>
      <c r="BX146" s="56"/>
      <c r="BY146" s="56"/>
      <c r="BZ146" s="56"/>
      <c r="CA146" s="56"/>
      <c r="CB146" s="56"/>
      <c r="CC146" s="56"/>
      <c r="CD146" s="56"/>
      <c r="CE146" s="56"/>
      <c r="CF146" s="56"/>
      <c r="CG146" s="56"/>
      <c r="CH146" s="56"/>
      <c r="CI146" s="56"/>
      <c r="CJ146" s="56"/>
      <c r="CK146" s="56"/>
      <c r="CL146" s="56"/>
      <c r="CM146" s="56"/>
      <c r="CN146" s="56"/>
      <c r="CO146" s="56"/>
    </row>
    <row r="147" spans="3:93" x14ac:dyDescent="0.2"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  <c r="BE147" s="56"/>
      <c r="BF147" s="56"/>
      <c r="BG147" s="56"/>
      <c r="BH147" s="56"/>
      <c r="BI147" s="56"/>
      <c r="BJ147" s="56"/>
      <c r="BK147" s="56"/>
      <c r="BL147" s="56"/>
      <c r="BM147" s="56"/>
      <c r="BN147" s="56"/>
      <c r="BO147" s="56"/>
      <c r="BP147" s="56"/>
      <c r="BQ147" s="56"/>
      <c r="BR147" s="56"/>
      <c r="BS147" s="56"/>
      <c r="BT147" s="56"/>
      <c r="BU147" s="56"/>
      <c r="BV147" s="56"/>
      <c r="BW147" s="56"/>
      <c r="BX147" s="56"/>
      <c r="BY147" s="56"/>
      <c r="BZ147" s="56"/>
      <c r="CA147" s="56"/>
      <c r="CB147" s="56"/>
      <c r="CC147" s="56"/>
      <c r="CD147" s="56"/>
      <c r="CE147" s="56"/>
      <c r="CF147" s="56"/>
      <c r="CG147" s="56"/>
      <c r="CH147" s="56"/>
      <c r="CI147" s="56"/>
      <c r="CJ147" s="56"/>
      <c r="CK147" s="56"/>
      <c r="CL147" s="56"/>
      <c r="CM147" s="56"/>
      <c r="CN147" s="56"/>
      <c r="CO147" s="56"/>
    </row>
    <row r="148" spans="3:93" x14ac:dyDescent="0.2"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  <c r="BG148" s="56"/>
      <c r="BH148" s="56"/>
      <c r="BI148" s="56"/>
      <c r="BJ148" s="56"/>
      <c r="BK148" s="56"/>
      <c r="BL148" s="56"/>
      <c r="BM148" s="56"/>
      <c r="BN148" s="56"/>
      <c r="BO148" s="56"/>
      <c r="BP148" s="56"/>
      <c r="BQ148" s="56"/>
      <c r="BR148" s="56"/>
      <c r="BS148" s="56"/>
      <c r="BT148" s="56"/>
      <c r="BU148" s="56"/>
      <c r="BV148" s="56"/>
      <c r="BW148" s="56"/>
      <c r="BX148" s="56"/>
      <c r="BY148" s="56"/>
      <c r="BZ148" s="56"/>
      <c r="CA148" s="56"/>
      <c r="CB148" s="56"/>
      <c r="CC148" s="56"/>
      <c r="CD148" s="56"/>
      <c r="CE148" s="56"/>
      <c r="CF148" s="56"/>
      <c r="CG148" s="56"/>
      <c r="CH148" s="56"/>
      <c r="CI148" s="56"/>
      <c r="CJ148" s="56"/>
      <c r="CK148" s="56"/>
      <c r="CL148" s="56"/>
      <c r="CM148" s="56"/>
      <c r="CN148" s="56"/>
      <c r="CO148" s="56"/>
    </row>
    <row r="149" spans="3:93" x14ac:dyDescent="0.2"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  <c r="BG149" s="56"/>
      <c r="BH149" s="56"/>
      <c r="BI149" s="56"/>
      <c r="BJ149" s="56"/>
      <c r="BK149" s="56"/>
      <c r="BL149" s="56"/>
      <c r="BM149" s="56"/>
      <c r="BN149" s="56"/>
      <c r="BO149" s="56"/>
      <c r="BP149" s="56"/>
      <c r="BQ149" s="56"/>
      <c r="BR149" s="56"/>
      <c r="BS149" s="56"/>
      <c r="BT149" s="56"/>
      <c r="BU149" s="56"/>
      <c r="BV149" s="56"/>
      <c r="BW149" s="56"/>
      <c r="BX149" s="56"/>
      <c r="BY149" s="56"/>
      <c r="BZ149" s="56"/>
      <c r="CA149" s="56"/>
      <c r="CB149" s="56"/>
      <c r="CC149" s="56"/>
      <c r="CD149" s="56"/>
      <c r="CE149" s="56"/>
      <c r="CF149" s="56"/>
      <c r="CG149" s="56"/>
      <c r="CH149" s="56"/>
      <c r="CI149" s="56"/>
      <c r="CJ149" s="56"/>
      <c r="CK149" s="56"/>
      <c r="CL149" s="56"/>
      <c r="CM149" s="56"/>
      <c r="CN149" s="56"/>
      <c r="CO149" s="56"/>
    </row>
    <row r="150" spans="3:93" x14ac:dyDescent="0.2"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56"/>
      <c r="AZ150" s="56"/>
      <c r="BA150" s="56"/>
      <c r="BB150" s="56"/>
      <c r="BC150" s="56"/>
      <c r="BD150" s="56"/>
      <c r="BE150" s="56"/>
      <c r="BF150" s="56"/>
      <c r="BG150" s="56"/>
      <c r="BH150" s="56"/>
      <c r="BI150" s="56"/>
      <c r="BJ150" s="56"/>
      <c r="BK150" s="56"/>
      <c r="BL150" s="56"/>
      <c r="BM150" s="56"/>
      <c r="BN150" s="56"/>
      <c r="BO150" s="56"/>
      <c r="BP150" s="56"/>
      <c r="BQ150" s="56"/>
      <c r="BR150" s="56"/>
      <c r="BS150" s="56"/>
      <c r="BT150" s="56"/>
      <c r="BU150" s="56"/>
      <c r="BV150" s="56"/>
      <c r="BW150" s="56"/>
      <c r="BX150" s="56"/>
      <c r="BY150" s="56"/>
      <c r="BZ150" s="56"/>
      <c r="CA150" s="56"/>
      <c r="CB150" s="56"/>
      <c r="CC150" s="56"/>
      <c r="CD150" s="56"/>
      <c r="CE150" s="56"/>
      <c r="CF150" s="56"/>
      <c r="CG150" s="56"/>
      <c r="CH150" s="56"/>
      <c r="CI150" s="56"/>
      <c r="CJ150" s="56"/>
      <c r="CK150" s="56"/>
      <c r="CL150" s="56"/>
      <c r="CM150" s="56"/>
      <c r="CN150" s="56"/>
      <c r="CO150" s="56"/>
    </row>
    <row r="151" spans="3:93" x14ac:dyDescent="0.2"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56"/>
      <c r="AZ151" s="56"/>
      <c r="BA151" s="56"/>
      <c r="BB151" s="56"/>
      <c r="BC151" s="56"/>
      <c r="BD151" s="56"/>
      <c r="BE151" s="56"/>
      <c r="BF151" s="56"/>
      <c r="BG151" s="56"/>
      <c r="BH151" s="56"/>
      <c r="BI151" s="56"/>
      <c r="BJ151" s="56"/>
      <c r="BK151" s="56"/>
      <c r="BL151" s="56"/>
      <c r="BM151" s="56"/>
      <c r="BN151" s="56"/>
      <c r="BO151" s="56"/>
      <c r="BP151" s="56"/>
      <c r="BQ151" s="56"/>
      <c r="BR151" s="56"/>
      <c r="BS151" s="56"/>
      <c r="BT151" s="56"/>
      <c r="BU151" s="56"/>
      <c r="BV151" s="56"/>
      <c r="BW151" s="56"/>
      <c r="BX151" s="56"/>
      <c r="BY151" s="56"/>
      <c r="BZ151" s="56"/>
      <c r="CA151" s="56"/>
      <c r="CB151" s="56"/>
      <c r="CC151" s="56"/>
      <c r="CD151" s="56"/>
      <c r="CE151" s="56"/>
      <c r="CF151" s="56"/>
      <c r="CG151" s="56"/>
      <c r="CH151" s="56"/>
      <c r="CI151" s="56"/>
      <c r="CJ151" s="56"/>
      <c r="CK151" s="56"/>
      <c r="CL151" s="56"/>
      <c r="CM151" s="56"/>
      <c r="CN151" s="56"/>
      <c r="CO151" s="56"/>
    </row>
    <row r="152" spans="3:93" x14ac:dyDescent="0.2"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  <c r="BA152" s="56"/>
      <c r="BB152" s="56"/>
      <c r="BC152" s="56"/>
      <c r="BD152" s="56"/>
      <c r="BE152" s="56"/>
      <c r="BF152" s="56"/>
      <c r="BG152" s="56"/>
      <c r="BH152" s="56"/>
      <c r="BI152" s="56"/>
      <c r="BJ152" s="56"/>
      <c r="BK152" s="56"/>
      <c r="BL152" s="56"/>
      <c r="BM152" s="56"/>
      <c r="BN152" s="56"/>
      <c r="BO152" s="56"/>
      <c r="BP152" s="56"/>
      <c r="BQ152" s="56"/>
      <c r="BR152" s="56"/>
      <c r="BS152" s="56"/>
      <c r="BT152" s="56"/>
      <c r="BU152" s="56"/>
      <c r="BV152" s="56"/>
      <c r="BW152" s="56"/>
      <c r="BX152" s="56"/>
      <c r="BY152" s="56"/>
      <c r="BZ152" s="56"/>
      <c r="CA152" s="56"/>
      <c r="CB152" s="56"/>
      <c r="CC152" s="56"/>
      <c r="CD152" s="56"/>
      <c r="CE152" s="56"/>
      <c r="CF152" s="56"/>
      <c r="CG152" s="56"/>
      <c r="CH152" s="56"/>
      <c r="CI152" s="56"/>
      <c r="CJ152" s="56"/>
      <c r="CK152" s="56"/>
      <c r="CL152" s="56"/>
      <c r="CM152" s="56"/>
      <c r="CN152" s="56"/>
      <c r="CO152" s="56"/>
    </row>
    <row r="153" spans="3:93" x14ac:dyDescent="0.2"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  <c r="BG153" s="56"/>
      <c r="BH153" s="56"/>
      <c r="BI153" s="56"/>
      <c r="BJ153" s="56"/>
      <c r="BK153" s="56"/>
      <c r="BL153" s="56"/>
      <c r="BM153" s="56"/>
      <c r="BN153" s="56"/>
      <c r="BO153" s="56"/>
      <c r="BP153" s="56"/>
      <c r="BQ153" s="56"/>
      <c r="BR153" s="56"/>
      <c r="BS153" s="56"/>
      <c r="BT153" s="56"/>
      <c r="BU153" s="56"/>
      <c r="BV153" s="56"/>
      <c r="BW153" s="56"/>
      <c r="BX153" s="56"/>
      <c r="BY153" s="56"/>
      <c r="BZ153" s="56"/>
      <c r="CA153" s="56"/>
      <c r="CB153" s="56"/>
      <c r="CC153" s="56"/>
      <c r="CD153" s="56"/>
      <c r="CE153" s="56"/>
      <c r="CF153" s="56"/>
      <c r="CG153" s="56"/>
      <c r="CH153" s="56"/>
      <c r="CI153" s="56"/>
      <c r="CJ153" s="56"/>
      <c r="CK153" s="56"/>
      <c r="CL153" s="56"/>
      <c r="CM153" s="56"/>
      <c r="CN153" s="56"/>
      <c r="CO153" s="56"/>
    </row>
    <row r="154" spans="3:93" x14ac:dyDescent="0.2"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56"/>
      <c r="AZ154" s="56"/>
      <c r="BA154" s="56"/>
      <c r="BB154" s="56"/>
      <c r="BC154" s="56"/>
      <c r="BD154" s="56"/>
      <c r="BE154" s="56"/>
      <c r="BF154" s="56"/>
      <c r="BG154" s="56"/>
      <c r="BH154" s="56"/>
      <c r="BI154" s="56"/>
      <c r="BJ154" s="56"/>
      <c r="BK154" s="56"/>
      <c r="BL154" s="56"/>
      <c r="BM154" s="56"/>
      <c r="BN154" s="56"/>
      <c r="BO154" s="56"/>
      <c r="BP154" s="56"/>
      <c r="BQ154" s="56"/>
      <c r="BR154" s="56"/>
      <c r="BS154" s="56"/>
      <c r="BT154" s="56"/>
      <c r="BU154" s="56"/>
      <c r="BV154" s="56"/>
      <c r="BW154" s="56"/>
      <c r="BX154" s="56"/>
      <c r="BY154" s="56"/>
      <c r="BZ154" s="56"/>
      <c r="CA154" s="56"/>
      <c r="CB154" s="56"/>
      <c r="CC154" s="56"/>
      <c r="CD154" s="56"/>
      <c r="CE154" s="56"/>
      <c r="CF154" s="56"/>
      <c r="CG154" s="56"/>
      <c r="CH154" s="56"/>
      <c r="CI154" s="56"/>
      <c r="CJ154" s="56"/>
      <c r="CK154" s="56"/>
      <c r="CL154" s="56"/>
      <c r="CM154" s="56"/>
      <c r="CN154" s="56"/>
      <c r="CO154" s="56"/>
    </row>
    <row r="155" spans="3:93" x14ac:dyDescent="0.2"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56"/>
      <c r="AY155" s="56"/>
      <c r="AZ155" s="56"/>
      <c r="BA155" s="56"/>
      <c r="BB155" s="56"/>
      <c r="BC155" s="56"/>
      <c r="BD155" s="56"/>
      <c r="BE155" s="56"/>
      <c r="BF155" s="56"/>
      <c r="BG155" s="56"/>
      <c r="BH155" s="56"/>
      <c r="BI155" s="56"/>
      <c r="BJ155" s="56"/>
      <c r="BK155" s="56"/>
      <c r="BL155" s="56"/>
      <c r="BM155" s="56"/>
      <c r="BN155" s="56"/>
      <c r="BO155" s="56"/>
      <c r="BP155" s="56"/>
      <c r="BQ155" s="56"/>
      <c r="BR155" s="56"/>
      <c r="BS155" s="56"/>
      <c r="BT155" s="56"/>
      <c r="BU155" s="56"/>
      <c r="BV155" s="56"/>
      <c r="BW155" s="56"/>
      <c r="BX155" s="56"/>
      <c r="BY155" s="56"/>
      <c r="BZ155" s="56"/>
      <c r="CA155" s="56"/>
      <c r="CB155" s="56"/>
      <c r="CC155" s="56"/>
      <c r="CD155" s="56"/>
      <c r="CE155" s="56"/>
      <c r="CF155" s="56"/>
      <c r="CG155" s="56"/>
      <c r="CH155" s="56"/>
      <c r="CI155" s="56"/>
      <c r="CJ155" s="56"/>
      <c r="CK155" s="56"/>
      <c r="CL155" s="56"/>
      <c r="CM155" s="56"/>
      <c r="CN155" s="56"/>
      <c r="CO155" s="56"/>
    </row>
    <row r="156" spans="3:93" x14ac:dyDescent="0.2"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  <c r="AX156" s="56"/>
      <c r="AY156" s="56"/>
      <c r="AZ156" s="56"/>
      <c r="BA156" s="56"/>
      <c r="BB156" s="56"/>
      <c r="BC156" s="56"/>
      <c r="BD156" s="56"/>
      <c r="BE156" s="56"/>
      <c r="BF156" s="56"/>
      <c r="BG156" s="56"/>
      <c r="BH156" s="56"/>
      <c r="BI156" s="56"/>
      <c r="BJ156" s="56"/>
      <c r="BK156" s="56"/>
      <c r="BL156" s="56"/>
      <c r="BM156" s="56"/>
      <c r="BN156" s="56"/>
      <c r="BO156" s="56"/>
      <c r="BP156" s="56"/>
      <c r="BQ156" s="56"/>
      <c r="BR156" s="56"/>
      <c r="BS156" s="56"/>
      <c r="BT156" s="56"/>
      <c r="BU156" s="56"/>
      <c r="BV156" s="56"/>
      <c r="BW156" s="56"/>
      <c r="BX156" s="56"/>
      <c r="BY156" s="56"/>
      <c r="BZ156" s="56"/>
      <c r="CA156" s="56"/>
      <c r="CB156" s="56"/>
      <c r="CC156" s="56"/>
      <c r="CD156" s="56"/>
      <c r="CE156" s="56"/>
      <c r="CF156" s="56"/>
      <c r="CG156" s="56"/>
      <c r="CH156" s="56"/>
      <c r="CI156" s="56"/>
      <c r="CJ156" s="56"/>
      <c r="CK156" s="56"/>
      <c r="CL156" s="56"/>
      <c r="CM156" s="56"/>
      <c r="CN156" s="56"/>
      <c r="CO156" s="56"/>
    </row>
    <row r="157" spans="3:93" x14ac:dyDescent="0.2"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56"/>
      <c r="AY157" s="56"/>
      <c r="AZ157" s="56"/>
      <c r="BA157" s="56"/>
      <c r="BB157" s="56"/>
      <c r="BC157" s="56"/>
      <c r="BD157" s="56"/>
      <c r="BE157" s="56"/>
      <c r="BF157" s="56"/>
      <c r="BG157" s="56"/>
      <c r="BH157" s="56"/>
      <c r="BI157" s="56"/>
      <c r="BJ157" s="56"/>
      <c r="BK157" s="56"/>
      <c r="BL157" s="56"/>
      <c r="BM157" s="56"/>
      <c r="BN157" s="56"/>
      <c r="BO157" s="56"/>
      <c r="BP157" s="56"/>
      <c r="BQ157" s="56"/>
      <c r="BR157" s="56"/>
      <c r="BS157" s="56"/>
      <c r="BT157" s="56"/>
      <c r="BU157" s="56"/>
      <c r="BV157" s="56"/>
      <c r="BW157" s="56"/>
      <c r="BX157" s="56"/>
      <c r="BY157" s="56"/>
      <c r="BZ157" s="56"/>
      <c r="CA157" s="56"/>
      <c r="CB157" s="56"/>
      <c r="CC157" s="56"/>
      <c r="CD157" s="56"/>
      <c r="CE157" s="56"/>
      <c r="CF157" s="56"/>
      <c r="CG157" s="56"/>
      <c r="CH157" s="56"/>
      <c r="CI157" s="56"/>
      <c r="CJ157" s="56"/>
      <c r="CK157" s="56"/>
      <c r="CL157" s="56"/>
      <c r="CM157" s="56"/>
      <c r="CN157" s="56"/>
      <c r="CO157" s="56"/>
    </row>
    <row r="158" spans="3:93" x14ac:dyDescent="0.2"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  <c r="AV158" s="56"/>
      <c r="AW158" s="56"/>
      <c r="AX158" s="56"/>
      <c r="AY158" s="56"/>
      <c r="AZ158" s="56"/>
      <c r="BA158" s="56"/>
      <c r="BB158" s="56"/>
      <c r="BC158" s="56"/>
      <c r="BD158" s="56"/>
      <c r="BE158" s="56"/>
      <c r="BF158" s="56"/>
      <c r="BG158" s="56"/>
      <c r="BH158" s="56"/>
      <c r="BI158" s="56"/>
      <c r="BJ158" s="56"/>
      <c r="BK158" s="56"/>
      <c r="BL158" s="56"/>
      <c r="BM158" s="56"/>
      <c r="BN158" s="56"/>
      <c r="BO158" s="56"/>
      <c r="BP158" s="56"/>
      <c r="BQ158" s="56"/>
      <c r="BR158" s="56"/>
      <c r="BS158" s="56"/>
      <c r="BT158" s="56"/>
      <c r="BU158" s="56"/>
      <c r="BV158" s="56"/>
      <c r="BW158" s="56"/>
      <c r="BX158" s="56"/>
      <c r="BY158" s="56"/>
      <c r="BZ158" s="56"/>
      <c r="CA158" s="56"/>
      <c r="CB158" s="56"/>
      <c r="CC158" s="56"/>
      <c r="CD158" s="56"/>
      <c r="CE158" s="56"/>
      <c r="CF158" s="56"/>
      <c r="CG158" s="56"/>
      <c r="CH158" s="56"/>
      <c r="CI158" s="56"/>
      <c r="CJ158" s="56"/>
      <c r="CK158" s="56"/>
      <c r="CL158" s="56"/>
      <c r="CM158" s="56"/>
      <c r="CN158" s="56"/>
      <c r="CO158" s="56"/>
    </row>
    <row r="159" spans="3:93" x14ac:dyDescent="0.2"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56"/>
      <c r="AY159" s="56"/>
      <c r="AZ159" s="56"/>
      <c r="BA159" s="56"/>
      <c r="BB159" s="56"/>
      <c r="BC159" s="56"/>
      <c r="BD159" s="56"/>
      <c r="BE159" s="56"/>
      <c r="BF159" s="56"/>
      <c r="BG159" s="56"/>
      <c r="BH159" s="56"/>
      <c r="BI159" s="56"/>
      <c r="BJ159" s="56"/>
      <c r="BK159" s="56"/>
      <c r="BL159" s="56"/>
      <c r="BM159" s="56"/>
      <c r="BN159" s="56"/>
      <c r="BO159" s="56"/>
      <c r="BP159" s="56"/>
      <c r="BQ159" s="56"/>
      <c r="BR159" s="56"/>
      <c r="BS159" s="56"/>
      <c r="BT159" s="56"/>
      <c r="BU159" s="56"/>
      <c r="BV159" s="56"/>
      <c r="BW159" s="56"/>
      <c r="BX159" s="56"/>
      <c r="BY159" s="56"/>
      <c r="BZ159" s="56"/>
      <c r="CA159" s="56"/>
      <c r="CB159" s="56"/>
      <c r="CC159" s="56"/>
      <c r="CD159" s="56"/>
      <c r="CE159" s="56"/>
      <c r="CF159" s="56"/>
      <c r="CG159" s="56"/>
      <c r="CH159" s="56"/>
      <c r="CI159" s="56"/>
      <c r="CJ159" s="56"/>
      <c r="CK159" s="56"/>
      <c r="CL159" s="56"/>
      <c r="CM159" s="56"/>
      <c r="CN159" s="56"/>
      <c r="CO159" s="56"/>
    </row>
    <row r="160" spans="3:93" x14ac:dyDescent="0.2"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  <c r="AX160" s="56"/>
      <c r="AY160" s="56"/>
      <c r="AZ160" s="56"/>
      <c r="BA160" s="56"/>
      <c r="BB160" s="56"/>
      <c r="BC160" s="56"/>
      <c r="BD160" s="56"/>
      <c r="BE160" s="56"/>
      <c r="BF160" s="56"/>
      <c r="BG160" s="56"/>
      <c r="BH160" s="56"/>
      <c r="BI160" s="56"/>
      <c r="BJ160" s="56"/>
      <c r="BK160" s="56"/>
      <c r="BL160" s="56"/>
      <c r="BM160" s="56"/>
      <c r="BN160" s="56"/>
      <c r="BO160" s="56"/>
      <c r="BP160" s="56"/>
      <c r="BQ160" s="56"/>
      <c r="BR160" s="56"/>
      <c r="BS160" s="56"/>
      <c r="BT160" s="56"/>
      <c r="BU160" s="56"/>
      <c r="BV160" s="56"/>
      <c r="BW160" s="56"/>
      <c r="BX160" s="56"/>
      <c r="BY160" s="56"/>
      <c r="BZ160" s="56"/>
      <c r="CA160" s="56"/>
      <c r="CB160" s="56"/>
      <c r="CC160" s="56"/>
      <c r="CD160" s="56"/>
      <c r="CE160" s="56"/>
      <c r="CF160" s="56"/>
      <c r="CG160" s="56"/>
      <c r="CH160" s="56"/>
      <c r="CI160" s="56"/>
      <c r="CJ160" s="56"/>
      <c r="CK160" s="56"/>
      <c r="CL160" s="56"/>
      <c r="CM160" s="56"/>
      <c r="CN160" s="56"/>
      <c r="CO160" s="56"/>
    </row>
    <row r="161" spans="3:93" x14ac:dyDescent="0.2"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  <c r="AX161" s="56"/>
      <c r="AY161" s="56"/>
      <c r="AZ161" s="56"/>
      <c r="BA161" s="56"/>
      <c r="BB161" s="56"/>
      <c r="BC161" s="56"/>
      <c r="BD161" s="56"/>
      <c r="BE161" s="56"/>
      <c r="BF161" s="56"/>
      <c r="BG161" s="56"/>
      <c r="BH161" s="56"/>
      <c r="BI161" s="56"/>
      <c r="BJ161" s="56"/>
      <c r="BK161" s="56"/>
      <c r="BL161" s="56"/>
      <c r="BM161" s="56"/>
      <c r="BN161" s="56"/>
      <c r="BO161" s="56"/>
      <c r="BP161" s="56"/>
      <c r="BQ161" s="56"/>
      <c r="BR161" s="56"/>
      <c r="BS161" s="56"/>
      <c r="BT161" s="56"/>
      <c r="BU161" s="56"/>
      <c r="BV161" s="56"/>
      <c r="BW161" s="56"/>
      <c r="BX161" s="56"/>
      <c r="BY161" s="56"/>
      <c r="BZ161" s="56"/>
      <c r="CA161" s="56"/>
      <c r="CB161" s="56"/>
      <c r="CC161" s="56"/>
      <c r="CD161" s="56"/>
      <c r="CE161" s="56"/>
      <c r="CF161" s="56"/>
      <c r="CG161" s="56"/>
      <c r="CH161" s="56"/>
      <c r="CI161" s="56"/>
      <c r="CJ161" s="56"/>
      <c r="CK161" s="56"/>
      <c r="CL161" s="56"/>
      <c r="CM161" s="56"/>
      <c r="CN161" s="56"/>
      <c r="CO161" s="56"/>
    </row>
    <row r="162" spans="3:93" x14ac:dyDescent="0.2"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  <c r="AX162" s="56"/>
      <c r="AY162" s="56"/>
      <c r="AZ162" s="56"/>
      <c r="BA162" s="56"/>
      <c r="BB162" s="56"/>
      <c r="BC162" s="56"/>
      <c r="BD162" s="56"/>
      <c r="BE162" s="56"/>
      <c r="BF162" s="56"/>
      <c r="BG162" s="56"/>
      <c r="BH162" s="56"/>
      <c r="BI162" s="56"/>
      <c r="BJ162" s="56"/>
      <c r="BK162" s="56"/>
      <c r="BL162" s="56"/>
      <c r="BM162" s="56"/>
      <c r="BN162" s="56"/>
      <c r="BO162" s="56"/>
      <c r="BP162" s="56"/>
      <c r="BQ162" s="56"/>
      <c r="BR162" s="56"/>
      <c r="BS162" s="56"/>
      <c r="BT162" s="56"/>
      <c r="BU162" s="56"/>
      <c r="BV162" s="56"/>
      <c r="BW162" s="56"/>
      <c r="BX162" s="56"/>
      <c r="BY162" s="56"/>
      <c r="BZ162" s="56"/>
      <c r="CA162" s="56"/>
      <c r="CB162" s="56"/>
      <c r="CC162" s="56"/>
      <c r="CD162" s="56"/>
      <c r="CE162" s="56"/>
      <c r="CF162" s="56"/>
      <c r="CG162" s="56"/>
      <c r="CH162" s="56"/>
      <c r="CI162" s="56"/>
      <c r="CJ162" s="56"/>
      <c r="CK162" s="56"/>
      <c r="CL162" s="56"/>
      <c r="CM162" s="56"/>
      <c r="CN162" s="56"/>
      <c r="CO162" s="56"/>
    </row>
    <row r="163" spans="3:93" x14ac:dyDescent="0.2"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  <c r="BE163" s="56"/>
      <c r="BF163" s="56"/>
      <c r="BG163" s="56"/>
      <c r="BH163" s="56"/>
      <c r="BI163" s="56"/>
      <c r="BJ163" s="56"/>
      <c r="BK163" s="56"/>
      <c r="BL163" s="56"/>
      <c r="BM163" s="56"/>
      <c r="BN163" s="56"/>
      <c r="BO163" s="56"/>
      <c r="BP163" s="56"/>
      <c r="BQ163" s="56"/>
      <c r="BR163" s="56"/>
      <c r="BS163" s="56"/>
      <c r="BT163" s="56"/>
      <c r="BU163" s="56"/>
      <c r="BV163" s="56"/>
      <c r="BW163" s="56"/>
      <c r="BX163" s="56"/>
      <c r="BY163" s="56"/>
      <c r="BZ163" s="56"/>
      <c r="CA163" s="56"/>
      <c r="CB163" s="56"/>
      <c r="CC163" s="56"/>
      <c r="CD163" s="56"/>
      <c r="CE163" s="56"/>
      <c r="CF163" s="56"/>
      <c r="CG163" s="56"/>
      <c r="CH163" s="56"/>
      <c r="CI163" s="56"/>
      <c r="CJ163" s="56"/>
      <c r="CK163" s="56"/>
      <c r="CL163" s="56"/>
      <c r="CM163" s="56"/>
      <c r="CN163" s="56"/>
      <c r="CO163" s="56"/>
    </row>
    <row r="164" spans="3:93" x14ac:dyDescent="0.2"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56"/>
      <c r="AZ164" s="56"/>
      <c r="BA164" s="56"/>
      <c r="BB164" s="56"/>
      <c r="BC164" s="56"/>
      <c r="BD164" s="56"/>
      <c r="BE164" s="56"/>
      <c r="BF164" s="56"/>
      <c r="BG164" s="56"/>
      <c r="BH164" s="56"/>
      <c r="BI164" s="56"/>
      <c r="BJ164" s="56"/>
      <c r="BK164" s="56"/>
      <c r="BL164" s="56"/>
      <c r="BM164" s="56"/>
      <c r="BN164" s="56"/>
      <c r="BO164" s="56"/>
      <c r="BP164" s="56"/>
      <c r="BQ164" s="56"/>
      <c r="BR164" s="56"/>
      <c r="BS164" s="56"/>
      <c r="BT164" s="56"/>
      <c r="BU164" s="56"/>
      <c r="BV164" s="56"/>
      <c r="BW164" s="56"/>
      <c r="BX164" s="56"/>
      <c r="BY164" s="56"/>
      <c r="BZ164" s="56"/>
      <c r="CA164" s="56"/>
      <c r="CB164" s="56"/>
      <c r="CC164" s="56"/>
      <c r="CD164" s="56"/>
      <c r="CE164" s="56"/>
      <c r="CF164" s="56"/>
      <c r="CG164" s="56"/>
      <c r="CH164" s="56"/>
      <c r="CI164" s="56"/>
      <c r="CJ164" s="56"/>
      <c r="CK164" s="56"/>
      <c r="CL164" s="56"/>
      <c r="CM164" s="56"/>
      <c r="CN164" s="56"/>
      <c r="CO164" s="56"/>
    </row>
    <row r="165" spans="3:93" x14ac:dyDescent="0.2"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  <c r="BE165" s="56"/>
      <c r="BF165" s="56"/>
      <c r="BG165" s="56"/>
      <c r="BH165" s="56"/>
      <c r="BI165" s="56"/>
      <c r="BJ165" s="56"/>
      <c r="BK165" s="56"/>
      <c r="BL165" s="56"/>
      <c r="BM165" s="56"/>
      <c r="BN165" s="56"/>
      <c r="BO165" s="56"/>
      <c r="BP165" s="56"/>
      <c r="BQ165" s="56"/>
      <c r="BR165" s="56"/>
      <c r="BS165" s="56"/>
      <c r="BT165" s="56"/>
      <c r="BU165" s="56"/>
      <c r="BV165" s="56"/>
      <c r="BW165" s="56"/>
      <c r="BX165" s="56"/>
      <c r="BY165" s="56"/>
      <c r="BZ165" s="56"/>
      <c r="CA165" s="56"/>
      <c r="CB165" s="56"/>
      <c r="CC165" s="56"/>
      <c r="CD165" s="56"/>
      <c r="CE165" s="56"/>
      <c r="CF165" s="56"/>
      <c r="CG165" s="56"/>
      <c r="CH165" s="56"/>
      <c r="CI165" s="56"/>
      <c r="CJ165" s="56"/>
      <c r="CK165" s="56"/>
      <c r="CL165" s="56"/>
      <c r="CM165" s="56"/>
      <c r="CN165" s="56"/>
      <c r="CO165" s="56"/>
    </row>
    <row r="166" spans="3:93" x14ac:dyDescent="0.2"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6"/>
      <c r="BD166" s="56"/>
      <c r="BE166" s="56"/>
      <c r="BF166" s="56"/>
      <c r="BG166" s="56"/>
      <c r="BH166" s="56"/>
      <c r="BI166" s="56"/>
      <c r="BJ166" s="56"/>
      <c r="BK166" s="56"/>
      <c r="BL166" s="56"/>
      <c r="BM166" s="56"/>
      <c r="BN166" s="56"/>
      <c r="BO166" s="56"/>
      <c r="BP166" s="56"/>
      <c r="BQ166" s="56"/>
      <c r="BR166" s="56"/>
      <c r="BS166" s="56"/>
      <c r="BT166" s="56"/>
      <c r="BU166" s="56"/>
      <c r="BV166" s="56"/>
      <c r="BW166" s="56"/>
      <c r="BX166" s="56"/>
      <c r="BY166" s="56"/>
      <c r="BZ166" s="56"/>
      <c r="CA166" s="56"/>
      <c r="CB166" s="56"/>
      <c r="CC166" s="56"/>
      <c r="CD166" s="56"/>
      <c r="CE166" s="56"/>
      <c r="CF166" s="56"/>
      <c r="CG166" s="56"/>
      <c r="CH166" s="56"/>
      <c r="CI166" s="56"/>
      <c r="CJ166" s="56"/>
      <c r="CK166" s="56"/>
      <c r="CL166" s="56"/>
      <c r="CM166" s="56"/>
      <c r="CN166" s="56"/>
      <c r="CO166" s="56"/>
    </row>
    <row r="167" spans="3:93" x14ac:dyDescent="0.2"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  <c r="AX167" s="56"/>
      <c r="AY167" s="56"/>
      <c r="AZ167" s="56"/>
      <c r="BA167" s="56"/>
      <c r="BB167" s="56"/>
      <c r="BC167" s="56"/>
      <c r="BD167" s="56"/>
      <c r="BE167" s="56"/>
      <c r="BF167" s="56"/>
      <c r="BG167" s="56"/>
      <c r="BH167" s="56"/>
      <c r="BI167" s="56"/>
      <c r="BJ167" s="56"/>
      <c r="BK167" s="56"/>
      <c r="BL167" s="56"/>
      <c r="BM167" s="56"/>
      <c r="BN167" s="56"/>
      <c r="BO167" s="56"/>
      <c r="BP167" s="56"/>
      <c r="BQ167" s="56"/>
      <c r="BR167" s="56"/>
      <c r="BS167" s="56"/>
      <c r="BT167" s="56"/>
      <c r="BU167" s="56"/>
      <c r="BV167" s="56"/>
      <c r="BW167" s="56"/>
      <c r="BX167" s="56"/>
      <c r="BY167" s="56"/>
      <c r="BZ167" s="56"/>
      <c r="CA167" s="56"/>
      <c r="CB167" s="56"/>
      <c r="CC167" s="56"/>
      <c r="CD167" s="56"/>
      <c r="CE167" s="56"/>
      <c r="CF167" s="56"/>
      <c r="CG167" s="56"/>
      <c r="CH167" s="56"/>
      <c r="CI167" s="56"/>
      <c r="CJ167" s="56"/>
      <c r="CK167" s="56"/>
      <c r="CL167" s="56"/>
      <c r="CM167" s="56"/>
      <c r="CN167" s="56"/>
      <c r="CO167" s="56"/>
    </row>
    <row r="168" spans="3:93" x14ac:dyDescent="0.2"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56"/>
      <c r="AY168" s="56"/>
      <c r="AZ168" s="56"/>
      <c r="BA168" s="56"/>
      <c r="BB168" s="56"/>
      <c r="BC168" s="56"/>
      <c r="BD168" s="56"/>
      <c r="BE168" s="56"/>
      <c r="BF168" s="56"/>
      <c r="BG168" s="56"/>
      <c r="BH168" s="56"/>
      <c r="BI168" s="56"/>
      <c r="BJ168" s="56"/>
      <c r="BK168" s="56"/>
      <c r="BL168" s="56"/>
      <c r="BM168" s="56"/>
      <c r="BN168" s="56"/>
      <c r="BO168" s="56"/>
      <c r="BP168" s="56"/>
      <c r="BQ168" s="56"/>
      <c r="BR168" s="56"/>
      <c r="BS168" s="56"/>
      <c r="BT168" s="56"/>
      <c r="BU168" s="56"/>
      <c r="BV168" s="56"/>
      <c r="BW168" s="56"/>
      <c r="BX168" s="56"/>
      <c r="BY168" s="56"/>
      <c r="BZ168" s="56"/>
      <c r="CA168" s="56"/>
      <c r="CB168" s="56"/>
      <c r="CC168" s="56"/>
      <c r="CD168" s="56"/>
      <c r="CE168" s="56"/>
      <c r="CF168" s="56"/>
      <c r="CG168" s="56"/>
      <c r="CH168" s="56"/>
      <c r="CI168" s="56"/>
      <c r="CJ168" s="56"/>
      <c r="CK168" s="56"/>
      <c r="CL168" s="56"/>
      <c r="CM168" s="56"/>
      <c r="CN168" s="56"/>
      <c r="CO168" s="56"/>
    </row>
    <row r="169" spans="3:93" x14ac:dyDescent="0.2"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  <c r="AX169" s="56"/>
      <c r="AY169" s="56"/>
      <c r="AZ169" s="56"/>
      <c r="BA169" s="56"/>
      <c r="BB169" s="56"/>
      <c r="BC169" s="56"/>
      <c r="BD169" s="56"/>
      <c r="BE169" s="56"/>
      <c r="BF169" s="56"/>
      <c r="BG169" s="56"/>
      <c r="BH169" s="56"/>
      <c r="BI169" s="56"/>
      <c r="BJ169" s="56"/>
      <c r="BK169" s="56"/>
      <c r="BL169" s="56"/>
      <c r="BM169" s="56"/>
      <c r="BN169" s="56"/>
      <c r="BO169" s="56"/>
      <c r="BP169" s="56"/>
      <c r="BQ169" s="56"/>
      <c r="BR169" s="56"/>
      <c r="BS169" s="56"/>
      <c r="BT169" s="56"/>
      <c r="BU169" s="56"/>
      <c r="BV169" s="56"/>
      <c r="BW169" s="56"/>
      <c r="BX169" s="56"/>
      <c r="BY169" s="56"/>
      <c r="BZ169" s="56"/>
      <c r="CA169" s="56"/>
      <c r="CB169" s="56"/>
      <c r="CC169" s="56"/>
      <c r="CD169" s="56"/>
      <c r="CE169" s="56"/>
      <c r="CF169" s="56"/>
      <c r="CG169" s="56"/>
      <c r="CH169" s="56"/>
      <c r="CI169" s="56"/>
      <c r="CJ169" s="56"/>
      <c r="CK169" s="56"/>
      <c r="CL169" s="56"/>
      <c r="CM169" s="56"/>
      <c r="CN169" s="56"/>
      <c r="CO169" s="56"/>
    </row>
    <row r="170" spans="3:93" x14ac:dyDescent="0.2"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  <c r="AX170" s="56"/>
      <c r="AY170" s="56"/>
      <c r="AZ170" s="56"/>
      <c r="BA170" s="56"/>
      <c r="BB170" s="56"/>
      <c r="BC170" s="56"/>
      <c r="BD170" s="56"/>
      <c r="BE170" s="56"/>
      <c r="BF170" s="56"/>
      <c r="BG170" s="56"/>
      <c r="BH170" s="56"/>
      <c r="BI170" s="56"/>
      <c r="BJ170" s="56"/>
      <c r="BK170" s="56"/>
      <c r="BL170" s="56"/>
      <c r="BM170" s="56"/>
      <c r="BN170" s="56"/>
      <c r="BO170" s="56"/>
      <c r="BP170" s="56"/>
      <c r="BQ170" s="56"/>
      <c r="BR170" s="56"/>
      <c r="BS170" s="56"/>
      <c r="BT170" s="56"/>
      <c r="BU170" s="56"/>
      <c r="BV170" s="56"/>
      <c r="BW170" s="56"/>
      <c r="BX170" s="56"/>
      <c r="BY170" s="56"/>
      <c r="BZ170" s="56"/>
      <c r="CA170" s="56"/>
      <c r="CB170" s="56"/>
      <c r="CC170" s="56"/>
      <c r="CD170" s="56"/>
      <c r="CE170" s="56"/>
      <c r="CF170" s="56"/>
      <c r="CG170" s="56"/>
      <c r="CH170" s="56"/>
      <c r="CI170" s="56"/>
      <c r="CJ170" s="56"/>
      <c r="CK170" s="56"/>
      <c r="CL170" s="56"/>
      <c r="CM170" s="56"/>
      <c r="CN170" s="56"/>
      <c r="CO170" s="56"/>
    </row>
    <row r="171" spans="3:93" x14ac:dyDescent="0.2"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  <c r="AX171" s="56"/>
      <c r="AY171" s="56"/>
      <c r="AZ171" s="56"/>
      <c r="BA171" s="56"/>
      <c r="BB171" s="56"/>
      <c r="BC171" s="56"/>
      <c r="BD171" s="56"/>
      <c r="BE171" s="56"/>
      <c r="BF171" s="56"/>
      <c r="BG171" s="56"/>
      <c r="BH171" s="56"/>
      <c r="BI171" s="56"/>
      <c r="BJ171" s="56"/>
      <c r="BK171" s="56"/>
      <c r="BL171" s="56"/>
      <c r="BM171" s="56"/>
      <c r="BN171" s="56"/>
      <c r="BO171" s="56"/>
      <c r="BP171" s="56"/>
      <c r="BQ171" s="56"/>
      <c r="BR171" s="56"/>
      <c r="BS171" s="56"/>
      <c r="BT171" s="56"/>
      <c r="BU171" s="56"/>
      <c r="BV171" s="56"/>
      <c r="BW171" s="56"/>
      <c r="BX171" s="56"/>
      <c r="BY171" s="56"/>
      <c r="BZ171" s="56"/>
      <c r="CA171" s="56"/>
      <c r="CB171" s="56"/>
      <c r="CC171" s="56"/>
      <c r="CD171" s="56"/>
      <c r="CE171" s="56"/>
      <c r="CF171" s="56"/>
      <c r="CG171" s="56"/>
      <c r="CH171" s="56"/>
      <c r="CI171" s="56"/>
      <c r="CJ171" s="56"/>
      <c r="CK171" s="56"/>
      <c r="CL171" s="56"/>
      <c r="CM171" s="56"/>
      <c r="CN171" s="56"/>
      <c r="CO171" s="56"/>
    </row>
    <row r="172" spans="3:93" x14ac:dyDescent="0.2"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  <c r="AX172" s="56"/>
      <c r="AY172" s="56"/>
      <c r="AZ172" s="56"/>
      <c r="BA172" s="56"/>
      <c r="BB172" s="56"/>
      <c r="BC172" s="56"/>
      <c r="BD172" s="56"/>
      <c r="BE172" s="56"/>
      <c r="BF172" s="56"/>
      <c r="BG172" s="56"/>
      <c r="BH172" s="56"/>
      <c r="BI172" s="56"/>
      <c r="BJ172" s="56"/>
      <c r="BK172" s="56"/>
      <c r="BL172" s="56"/>
      <c r="BM172" s="56"/>
      <c r="BN172" s="56"/>
      <c r="BO172" s="56"/>
      <c r="BP172" s="56"/>
      <c r="BQ172" s="56"/>
      <c r="BR172" s="56"/>
      <c r="BS172" s="56"/>
      <c r="BT172" s="56"/>
      <c r="BU172" s="56"/>
      <c r="BV172" s="56"/>
      <c r="BW172" s="56"/>
      <c r="BX172" s="56"/>
      <c r="BY172" s="56"/>
      <c r="BZ172" s="56"/>
      <c r="CA172" s="56"/>
      <c r="CB172" s="56"/>
      <c r="CC172" s="56"/>
      <c r="CD172" s="56"/>
      <c r="CE172" s="56"/>
      <c r="CF172" s="56"/>
      <c r="CG172" s="56"/>
      <c r="CH172" s="56"/>
      <c r="CI172" s="56"/>
      <c r="CJ172" s="56"/>
      <c r="CK172" s="56"/>
      <c r="CL172" s="56"/>
      <c r="CM172" s="56"/>
      <c r="CN172" s="56"/>
      <c r="CO172" s="56"/>
    </row>
    <row r="173" spans="3:93" x14ac:dyDescent="0.2"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  <c r="AX173" s="56"/>
      <c r="AY173" s="56"/>
      <c r="AZ173" s="56"/>
      <c r="BA173" s="56"/>
      <c r="BB173" s="56"/>
      <c r="BC173" s="56"/>
      <c r="BD173" s="56"/>
      <c r="BE173" s="56"/>
      <c r="BF173" s="56"/>
      <c r="BG173" s="56"/>
      <c r="BH173" s="56"/>
      <c r="BI173" s="56"/>
      <c r="BJ173" s="56"/>
      <c r="BK173" s="56"/>
      <c r="BL173" s="56"/>
      <c r="BM173" s="56"/>
      <c r="BN173" s="56"/>
      <c r="BO173" s="56"/>
      <c r="BP173" s="56"/>
      <c r="BQ173" s="56"/>
      <c r="BR173" s="56"/>
      <c r="BS173" s="56"/>
      <c r="BT173" s="56"/>
      <c r="BU173" s="56"/>
      <c r="BV173" s="56"/>
      <c r="BW173" s="56"/>
      <c r="BX173" s="56"/>
      <c r="BY173" s="56"/>
      <c r="BZ173" s="56"/>
      <c r="CA173" s="56"/>
      <c r="CB173" s="56"/>
      <c r="CC173" s="56"/>
      <c r="CD173" s="56"/>
      <c r="CE173" s="56"/>
      <c r="CF173" s="56"/>
      <c r="CG173" s="56"/>
      <c r="CH173" s="56"/>
      <c r="CI173" s="56"/>
      <c r="CJ173" s="56"/>
      <c r="CK173" s="56"/>
      <c r="CL173" s="56"/>
      <c r="CM173" s="56"/>
      <c r="CN173" s="56"/>
      <c r="CO173" s="56"/>
    </row>
    <row r="174" spans="3:93" x14ac:dyDescent="0.2"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56"/>
      <c r="AZ174" s="56"/>
      <c r="BA174" s="56"/>
      <c r="BB174" s="56"/>
      <c r="BC174" s="56"/>
      <c r="BD174" s="56"/>
      <c r="BE174" s="56"/>
      <c r="BF174" s="56"/>
      <c r="BG174" s="56"/>
      <c r="BH174" s="56"/>
      <c r="BI174" s="56"/>
      <c r="BJ174" s="56"/>
      <c r="BK174" s="56"/>
      <c r="BL174" s="56"/>
      <c r="BM174" s="56"/>
      <c r="BN174" s="56"/>
      <c r="BO174" s="56"/>
      <c r="BP174" s="56"/>
      <c r="BQ174" s="56"/>
      <c r="BR174" s="56"/>
      <c r="BS174" s="56"/>
      <c r="BT174" s="56"/>
      <c r="BU174" s="56"/>
      <c r="BV174" s="56"/>
      <c r="BW174" s="56"/>
      <c r="BX174" s="56"/>
      <c r="BY174" s="56"/>
      <c r="BZ174" s="56"/>
      <c r="CA174" s="56"/>
      <c r="CB174" s="56"/>
      <c r="CC174" s="56"/>
      <c r="CD174" s="56"/>
      <c r="CE174" s="56"/>
      <c r="CF174" s="56"/>
      <c r="CG174" s="56"/>
      <c r="CH174" s="56"/>
      <c r="CI174" s="56"/>
      <c r="CJ174" s="56"/>
      <c r="CK174" s="56"/>
      <c r="CL174" s="56"/>
      <c r="CM174" s="56"/>
      <c r="CN174" s="56"/>
      <c r="CO174" s="56"/>
    </row>
    <row r="175" spans="3:93" x14ac:dyDescent="0.2"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56"/>
      <c r="AY175" s="56"/>
      <c r="AZ175" s="56"/>
      <c r="BA175" s="56"/>
      <c r="BB175" s="56"/>
      <c r="BC175" s="56"/>
      <c r="BD175" s="56"/>
      <c r="BE175" s="56"/>
      <c r="BF175" s="56"/>
      <c r="BG175" s="56"/>
      <c r="BH175" s="56"/>
      <c r="BI175" s="56"/>
      <c r="BJ175" s="56"/>
      <c r="BK175" s="56"/>
      <c r="BL175" s="56"/>
      <c r="BM175" s="56"/>
      <c r="BN175" s="56"/>
      <c r="BO175" s="56"/>
      <c r="BP175" s="56"/>
      <c r="BQ175" s="56"/>
      <c r="BR175" s="56"/>
      <c r="BS175" s="56"/>
      <c r="BT175" s="56"/>
      <c r="BU175" s="56"/>
      <c r="BV175" s="56"/>
      <c r="BW175" s="56"/>
      <c r="BX175" s="56"/>
      <c r="BY175" s="56"/>
      <c r="BZ175" s="56"/>
      <c r="CA175" s="56"/>
      <c r="CB175" s="56"/>
      <c r="CC175" s="56"/>
      <c r="CD175" s="56"/>
      <c r="CE175" s="56"/>
      <c r="CF175" s="56"/>
      <c r="CG175" s="56"/>
      <c r="CH175" s="56"/>
      <c r="CI175" s="56"/>
      <c r="CJ175" s="56"/>
      <c r="CK175" s="56"/>
      <c r="CL175" s="56"/>
      <c r="CM175" s="56"/>
      <c r="CN175" s="56"/>
      <c r="CO175" s="56"/>
    </row>
    <row r="176" spans="3:93" x14ac:dyDescent="0.2"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  <c r="BE176" s="56"/>
      <c r="BF176" s="56"/>
      <c r="BG176" s="56"/>
      <c r="BH176" s="56"/>
      <c r="BI176" s="56"/>
      <c r="BJ176" s="56"/>
      <c r="BK176" s="56"/>
      <c r="BL176" s="56"/>
      <c r="BM176" s="56"/>
      <c r="BN176" s="56"/>
      <c r="BO176" s="56"/>
      <c r="BP176" s="56"/>
      <c r="BQ176" s="56"/>
      <c r="BR176" s="56"/>
      <c r="BS176" s="56"/>
      <c r="BT176" s="56"/>
      <c r="BU176" s="56"/>
      <c r="BV176" s="56"/>
      <c r="BW176" s="56"/>
      <c r="BX176" s="56"/>
      <c r="BY176" s="56"/>
      <c r="BZ176" s="56"/>
      <c r="CA176" s="56"/>
      <c r="CB176" s="56"/>
      <c r="CC176" s="56"/>
      <c r="CD176" s="56"/>
      <c r="CE176" s="56"/>
      <c r="CF176" s="56"/>
      <c r="CG176" s="56"/>
      <c r="CH176" s="56"/>
      <c r="CI176" s="56"/>
      <c r="CJ176" s="56"/>
      <c r="CK176" s="56"/>
      <c r="CL176" s="56"/>
      <c r="CM176" s="56"/>
      <c r="CN176" s="56"/>
      <c r="CO176" s="56"/>
    </row>
    <row r="177" spans="3:93" x14ac:dyDescent="0.2"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  <c r="BE177" s="56"/>
      <c r="BF177" s="56"/>
      <c r="BG177" s="56"/>
      <c r="BH177" s="56"/>
      <c r="BI177" s="56"/>
      <c r="BJ177" s="56"/>
      <c r="BK177" s="56"/>
      <c r="BL177" s="56"/>
      <c r="BM177" s="56"/>
      <c r="BN177" s="56"/>
      <c r="BO177" s="56"/>
      <c r="BP177" s="56"/>
      <c r="BQ177" s="56"/>
      <c r="BR177" s="56"/>
      <c r="BS177" s="56"/>
      <c r="BT177" s="56"/>
      <c r="BU177" s="56"/>
      <c r="BV177" s="56"/>
      <c r="BW177" s="56"/>
      <c r="BX177" s="56"/>
      <c r="BY177" s="56"/>
      <c r="BZ177" s="56"/>
      <c r="CA177" s="56"/>
      <c r="CB177" s="56"/>
      <c r="CC177" s="56"/>
      <c r="CD177" s="56"/>
      <c r="CE177" s="56"/>
      <c r="CF177" s="56"/>
      <c r="CG177" s="56"/>
      <c r="CH177" s="56"/>
      <c r="CI177" s="56"/>
      <c r="CJ177" s="56"/>
      <c r="CK177" s="56"/>
      <c r="CL177" s="56"/>
      <c r="CM177" s="56"/>
      <c r="CN177" s="56"/>
      <c r="CO177" s="56"/>
    </row>
    <row r="178" spans="3:93" x14ac:dyDescent="0.2"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56"/>
      <c r="AZ178" s="56"/>
      <c r="BA178" s="56"/>
      <c r="BB178" s="56"/>
      <c r="BC178" s="56"/>
      <c r="BD178" s="56"/>
      <c r="BE178" s="56"/>
      <c r="BF178" s="56"/>
      <c r="BG178" s="56"/>
      <c r="BH178" s="56"/>
      <c r="BI178" s="56"/>
      <c r="BJ178" s="56"/>
      <c r="BK178" s="56"/>
      <c r="BL178" s="56"/>
      <c r="BM178" s="56"/>
      <c r="BN178" s="56"/>
      <c r="BO178" s="56"/>
      <c r="BP178" s="56"/>
      <c r="BQ178" s="56"/>
      <c r="BR178" s="56"/>
      <c r="BS178" s="56"/>
      <c r="BT178" s="56"/>
      <c r="BU178" s="56"/>
      <c r="BV178" s="56"/>
      <c r="BW178" s="56"/>
      <c r="BX178" s="56"/>
      <c r="BY178" s="56"/>
      <c r="BZ178" s="56"/>
      <c r="CA178" s="56"/>
      <c r="CB178" s="56"/>
      <c r="CC178" s="56"/>
      <c r="CD178" s="56"/>
      <c r="CE178" s="56"/>
      <c r="CF178" s="56"/>
      <c r="CG178" s="56"/>
      <c r="CH178" s="56"/>
      <c r="CI178" s="56"/>
      <c r="CJ178" s="56"/>
      <c r="CK178" s="56"/>
      <c r="CL178" s="56"/>
      <c r="CM178" s="56"/>
      <c r="CN178" s="56"/>
      <c r="CO178" s="56"/>
    </row>
    <row r="179" spans="3:93" x14ac:dyDescent="0.2"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56"/>
      <c r="AU179" s="56"/>
      <c r="AV179" s="56"/>
      <c r="AW179" s="56"/>
      <c r="AX179" s="56"/>
      <c r="AY179" s="56"/>
      <c r="AZ179" s="56"/>
      <c r="BA179" s="56"/>
      <c r="BB179" s="56"/>
      <c r="BC179" s="56"/>
      <c r="BD179" s="56"/>
      <c r="BE179" s="56"/>
      <c r="BF179" s="56"/>
      <c r="BG179" s="56"/>
      <c r="BH179" s="56"/>
      <c r="BI179" s="56"/>
      <c r="BJ179" s="56"/>
      <c r="BK179" s="56"/>
      <c r="BL179" s="56"/>
      <c r="BM179" s="56"/>
      <c r="BN179" s="56"/>
      <c r="BO179" s="56"/>
      <c r="BP179" s="56"/>
      <c r="BQ179" s="56"/>
      <c r="BR179" s="56"/>
      <c r="BS179" s="56"/>
      <c r="BT179" s="56"/>
      <c r="BU179" s="56"/>
      <c r="BV179" s="56"/>
      <c r="BW179" s="56"/>
      <c r="BX179" s="56"/>
      <c r="BY179" s="56"/>
      <c r="BZ179" s="56"/>
      <c r="CA179" s="56"/>
      <c r="CB179" s="56"/>
      <c r="CC179" s="56"/>
      <c r="CD179" s="56"/>
      <c r="CE179" s="56"/>
      <c r="CF179" s="56"/>
      <c r="CG179" s="56"/>
      <c r="CH179" s="56"/>
      <c r="CI179" s="56"/>
      <c r="CJ179" s="56"/>
      <c r="CK179" s="56"/>
      <c r="CL179" s="56"/>
      <c r="CM179" s="56"/>
      <c r="CN179" s="56"/>
      <c r="CO179" s="56"/>
    </row>
    <row r="180" spans="3:93" x14ac:dyDescent="0.2"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56"/>
      <c r="AU180" s="56"/>
      <c r="AV180" s="56"/>
      <c r="AW180" s="56"/>
      <c r="AX180" s="56"/>
      <c r="AY180" s="56"/>
      <c r="AZ180" s="56"/>
      <c r="BA180" s="56"/>
      <c r="BB180" s="56"/>
      <c r="BC180" s="56"/>
      <c r="BD180" s="56"/>
      <c r="BE180" s="56"/>
      <c r="BF180" s="56"/>
      <c r="BG180" s="56"/>
      <c r="BH180" s="56"/>
      <c r="BI180" s="56"/>
      <c r="BJ180" s="56"/>
      <c r="BK180" s="56"/>
      <c r="BL180" s="56"/>
      <c r="BM180" s="56"/>
      <c r="BN180" s="56"/>
      <c r="BO180" s="56"/>
      <c r="BP180" s="56"/>
      <c r="BQ180" s="56"/>
      <c r="BR180" s="56"/>
      <c r="BS180" s="56"/>
      <c r="BT180" s="56"/>
      <c r="BU180" s="56"/>
      <c r="BV180" s="56"/>
      <c r="BW180" s="56"/>
      <c r="BX180" s="56"/>
      <c r="BY180" s="56"/>
      <c r="BZ180" s="56"/>
      <c r="CA180" s="56"/>
      <c r="CB180" s="56"/>
      <c r="CC180" s="56"/>
      <c r="CD180" s="56"/>
      <c r="CE180" s="56"/>
      <c r="CF180" s="56"/>
      <c r="CG180" s="56"/>
      <c r="CH180" s="56"/>
      <c r="CI180" s="56"/>
      <c r="CJ180" s="56"/>
      <c r="CK180" s="56"/>
      <c r="CL180" s="56"/>
      <c r="CM180" s="56"/>
      <c r="CN180" s="56"/>
      <c r="CO180" s="56"/>
    </row>
    <row r="181" spans="3:93" x14ac:dyDescent="0.2"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56"/>
      <c r="AU181" s="56"/>
      <c r="AV181" s="56"/>
      <c r="AW181" s="56"/>
      <c r="AX181" s="56"/>
      <c r="AY181" s="56"/>
      <c r="AZ181" s="56"/>
      <c r="BA181" s="56"/>
      <c r="BB181" s="56"/>
      <c r="BC181" s="56"/>
      <c r="BD181" s="56"/>
      <c r="BE181" s="56"/>
      <c r="BF181" s="56"/>
      <c r="BG181" s="56"/>
      <c r="BH181" s="56"/>
      <c r="BI181" s="56"/>
      <c r="BJ181" s="56"/>
      <c r="BK181" s="56"/>
      <c r="BL181" s="56"/>
      <c r="BM181" s="56"/>
      <c r="BN181" s="56"/>
      <c r="BO181" s="56"/>
      <c r="BP181" s="56"/>
      <c r="BQ181" s="56"/>
      <c r="BR181" s="56"/>
      <c r="BS181" s="56"/>
      <c r="BT181" s="56"/>
      <c r="BU181" s="56"/>
      <c r="BV181" s="56"/>
      <c r="BW181" s="56"/>
      <c r="BX181" s="56"/>
      <c r="BY181" s="56"/>
      <c r="BZ181" s="56"/>
      <c r="CA181" s="56"/>
      <c r="CB181" s="56"/>
      <c r="CC181" s="56"/>
      <c r="CD181" s="56"/>
      <c r="CE181" s="56"/>
      <c r="CF181" s="56"/>
      <c r="CG181" s="56"/>
      <c r="CH181" s="56"/>
      <c r="CI181" s="56"/>
      <c r="CJ181" s="56"/>
      <c r="CK181" s="56"/>
      <c r="CL181" s="56"/>
      <c r="CM181" s="56"/>
      <c r="CN181" s="56"/>
      <c r="CO181" s="56"/>
    </row>
    <row r="182" spans="3:93" x14ac:dyDescent="0.2"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56"/>
      <c r="AU182" s="56"/>
      <c r="AV182" s="56"/>
      <c r="AW182" s="56"/>
      <c r="AX182" s="56"/>
      <c r="AY182" s="56"/>
      <c r="AZ182" s="56"/>
      <c r="BA182" s="56"/>
      <c r="BB182" s="56"/>
      <c r="BC182" s="56"/>
      <c r="BD182" s="56"/>
      <c r="BE182" s="56"/>
      <c r="BF182" s="56"/>
      <c r="BG182" s="56"/>
      <c r="BH182" s="56"/>
      <c r="BI182" s="56"/>
      <c r="BJ182" s="56"/>
      <c r="BK182" s="56"/>
      <c r="BL182" s="56"/>
      <c r="BM182" s="56"/>
      <c r="BN182" s="56"/>
      <c r="BO182" s="56"/>
      <c r="BP182" s="56"/>
      <c r="BQ182" s="56"/>
      <c r="BR182" s="56"/>
      <c r="BS182" s="56"/>
      <c r="BT182" s="56"/>
      <c r="BU182" s="56"/>
      <c r="BV182" s="56"/>
      <c r="BW182" s="56"/>
      <c r="BX182" s="56"/>
      <c r="BY182" s="56"/>
      <c r="BZ182" s="56"/>
      <c r="CA182" s="56"/>
      <c r="CB182" s="56"/>
      <c r="CC182" s="56"/>
      <c r="CD182" s="56"/>
      <c r="CE182" s="56"/>
      <c r="CF182" s="56"/>
      <c r="CG182" s="56"/>
      <c r="CH182" s="56"/>
      <c r="CI182" s="56"/>
      <c r="CJ182" s="56"/>
      <c r="CK182" s="56"/>
      <c r="CL182" s="56"/>
      <c r="CM182" s="56"/>
      <c r="CN182" s="56"/>
      <c r="CO182" s="56"/>
    </row>
    <row r="183" spans="3:93" x14ac:dyDescent="0.2"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56"/>
      <c r="AU183" s="56"/>
      <c r="AV183" s="56"/>
      <c r="AW183" s="56"/>
      <c r="AX183" s="56"/>
      <c r="AY183" s="56"/>
      <c r="AZ183" s="56"/>
      <c r="BA183" s="56"/>
      <c r="BB183" s="56"/>
      <c r="BC183" s="56"/>
      <c r="BD183" s="56"/>
      <c r="BE183" s="56"/>
      <c r="BF183" s="56"/>
      <c r="BG183" s="56"/>
      <c r="BH183" s="56"/>
      <c r="BI183" s="56"/>
      <c r="BJ183" s="56"/>
      <c r="BK183" s="56"/>
      <c r="BL183" s="56"/>
      <c r="BM183" s="56"/>
      <c r="BN183" s="56"/>
      <c r="BO183" s="56"/>
      <c r="BP183" s="56"/>
      <c r="BQ183" s="56"/>
      <c r="BR183" s="56"/>
      <c r="BS183" s="56"/>
      <c r="BT183" s="56"/>
      <c r="BU183" s="56"/>
      <c r="BV183" s="56"/>
      <c r="BW183" s="56"/>
      <c r="BX183" s="56"/>
      <c r="BY183" s="56"/>
      <c r="BZ183" s="56"/>
      <c r="CA183" s="56"/>
      <c r="CB183" s="56"/>
      <c r="CC183" s="56"/>
      <c r="CD183" s="56"/>
      <c r="CE183" s="56"/>
      <c r="CF183" s="56"/>
      <c r="CG183" s="56"/>
      <c r="CH183" s="56"/>
      <c r="CI183" s="56"/>
      <c r="CJ183" s="56"/>
      <c r="CK183" s="56"/>
      <c r="CL183" s="56"/>
      <c r="CM183" s="56"/>
      <c r="CN183" s="56"/>
      <c r="CO183" s="56"/>
    </row>
    <row r="184" spans="3:93" x14ac:dyDescent="0.2"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56"/>
      <c r="AU184" s="56"/>
      <c r="AV184" s="56"/>
      <c r="AW184" s="56"/>
      <c r="AX184" s="56"/>
      <c r="AY184" s="56"/>
      <c r="AZ184" s="56"/>
      <c r="BA184" s="56"/>
      <c r="BB184" s="56"/>
      <c r="BC184" s="56"/>
      <c r="BD184" s="56"/>
      <c r="BE184" s="56"/>
      <c r="BF184" s="56"/>
      <c r="BG184" s="56"/>
      <c r="BH184" s="56"/>
      <c r="BI184" s="56"/>
      <c r="BJ184" s="56"/>
      <c r="BK184" s="56"/>
      <c r="BL184" s="56"/>
      <c r="BM184" s="56"/>
      <c r="BN184" s="56"/>
      <c r="BO184" s="56"/>
      <c r="BP184" s="56"/>
      <c r="BQ184" s="56"/>
      <c r="BR184" s="56"/>
      <c r="BS184" s="56"/>
      <c r="BT184" s="56"/>
      <c r="BU184" s="56"/>
      <c r="BV184" s="56"/>
      <c r="BW184" s="56"/>
      <c r="BX184" s="56"/>
      <c r="BY184" s="56"/>
      <c r="BZ184" s="56"/>
      <c r="CA184" s="56"/>
      <c r="CB184" s="56"/>
      <c r="CC184" s="56"/>
      <c r="CD184" s="56"/>
      <c r="CE184" s="56"/>
      <c r="CF184" s="56"/>
      <c r="CG184" s="56"/>
      <c r="CH184" s="56"/>
      <c r="CI184" s="56"/>
      <c r="CJ184" s="56"/>
      <c r="CK184" s="56"/>
      <c r="CL184" s="56"/>
      <c r="CM184" s="56"/>
      <c r="CN184" s="56"/>
      <c r="CO184" s="56"/>
    </row>
    <row r="185" spans="3:93" x14ac:dyDescent="0.2"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56"/>
      <c r="AU185" s="56"/>
      <c r="AV185" s="56"/>
      <c r="AW185" s="56"/>
      <c r="AX185" s="56"/>
      <c r="AY185" s="56"/>
      <c r="AZ185" s="56"/>
      <c r="BA185" s="56"/>
      <c r="BB185" s="56"/>
      <c r="BC185" s="56"/>
      <c r="BD185" s="56"/>
      <c r="BE185" s="56"/>
      <c r="BF185" s="56"/>
      <c r="BG185" s="56"/>
      <c r="BH185" s="56"/>
      <c r="BI185" s="56"/>
      <c r="BJ185" s="56"/>
      <c r="BK185" s="56"/>
      <c r="BL185" s="56"/>
      <c r="BM185" s="56"/>
      <c r="BN185" s="56"/>
      <c r="BO185" s="56"/>
      <c r="BP185" s="56"/>
      <c r="BQ185" s="56"/>
      <c r="BR185" s="56"/>
      <c r="BS185" s="56"/>
      <c r="BT185" s="56"/>
      <c r="BU185" s="56"/>
      <c r="BV185" s="56"/>
      <c r="BW185" s="56"/>
      <c r="BX185" s="56"/>
      <c r="BY185" s="56"/>
      <c r="BZ185" s="56"/>
      <c r="CA185" s="56"/>
      <c r="CB185" s="56"/>
      <c r="CC185" s="56"/>
      <c r="CD185" s="56"/>
      <c r="CE185" s="56"/>
      <c r="CF185" s="56"/>
      <c r="CG185" s="56"/>
      <c r="CH185" s="56"/>
      <c r="CI185" s="56"/>
      <c r="CJ185" s="56"/>
      <c r="CK185" s="56"/>
      <c r="CL185" s="56"/>
      <c r="CM185" s="56"/>
      <c r="CN185" s="56"/>
      <c r="CO185" s="56"/>
    </row>
    <row r="186" spans="3:93" x14ac:dyDescent="0.2"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56"/>
      <c r="AU186" s="56"/>
      <c r="AV186" s="56"/>
      <c r="AW186" s="56"/>
      <c r="AX186" s="56"/>
      <c r="AY186" s="56"/>
      <c r="AZ186" s="56"/>
      <c r="BA186" s="56"/>
      <c r="BB186" s="56"/>
      <c r="BC186" s="56"/>
      <c r="BD186" s="56"/>
      <c r="BE186" s="56"/>
      <c r="BF186" s="56"/>
      <c r="BG186" s="56"/>
      <c r="BH186" s="56"/>
      <c r="BI186" s="56"/>
      <c r="BJ186" s="56"/>
      <c r="BK186" s="56"/>
      <c r="BL186" s="56"/>
      <c r="BM186" s="56"/>
      <c r="BN186" s="56"/>
      <c r="BO186" s="56"/>
      <c r="BP186" s="56"/>
      <c r="BQ186" s="56"/>
      <c r="BR186" s="56"/>
      <c r="BS186" s="56"/>
      <c r="BT186" s="56"/>
      <c r="BU186" s="56"/>
      <c r="BV186" s="56"/>
      <c r="BW186" s="56"/>
      <c r="BX186" s="56"/>
      <c r="BY186" s="56"/>
      <c r="BZ186" s="56"/>
      <c r="CA186" s="56"/>
      <c r="CB186" s="56"/>
      <c r="CC186" s="56"/>
      <c r="CD186" s="56"/>
      <c r="CE186" s="56"/>
      <c r="CF186" s="56"/>
      <c r="CG186" s="56"/>
      <c r="CH186" s="56"/>
      <c r="CI186" s="56"/>
      <c r="CJ186" s="56"/>
      <c r="CK186" s="56"/>
      <c r="CL186" s="56"/>
      <c r="CM186" s="56"/>
      <c r="CN186" s="56"/>
      <c r="CO186" s="56"/>
    </row>
    <row r="187" spans="3:93" x14ac:dyDescent="0.2"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56"/>
      <c r="AL187" s="56"/>
      <c r="AM187" s="56"/>
      <c r="AN187" s="56"/>
      <c r="AO187" s="56"/>
      <c r="AP187" s="56"/>
      <c r="AQ187" s="56"/>
      <c r="AR187" s="56"/>
      <c r="AS187" s="56"/>
      <c r="AT187" s="56"/>
      <c r="AU187" s="56"/>
      <c r="AV187" s="56"/>
      <c r="AW187" s="56"/>
      <c r="AX187" s="56"/>
      <c r="AY187" s="56"/>
      <c r="AZ187" s="56"/>
      <c r="BA187" s="56"/>
      <c r="BB187" s="56"/>
      <c r="BC187" s="56"/>
      <c r="BD187" s="56"/>
      <c r="BE187" s="56"/>
      <c r="BF187" s="56"/>
      <c r="BG187" s="56"/>
      <c r="BH187" s="56"/>
      <c r="BI187" s="56"/>
      <c r="BJ187" s="56"/>
      <c r="BK187" s="56"/>
      <c r="BL187" s="56"/>
      <c r="BM187" s="56"/>
      <c r="BN187" s="56"/>
      <c r="BO187" s="56"/>
      <c r="BP187" s="56"/>
      <c r="BQ187" s="56"/>
      <c r="BR187" s="56"/>
      <c r="BS187" s="56"/>
      <c r="BT187" s="56"/>
      <c r="BU187" s="56"/>
      <c r="BV187" s="56"/>
      <c r="BW187" s="56"/>
      <c r="BX187" s="56"/>
      <c r="BY187" s="56"/>
      <c r="BZ187" s="56"/>
      <c r="CA187" s="56"/>
      <c r="CB187" s="56"/>
      <c r="CC187" s="56"/>
      <c r="CD187" s="56"/>
      <c r="CE187" s="56"/>
      <c r="CF187" s="56"/>
      <c r="CG187" s="56"/>
      <c r="CH187" s="56"/>
      <c r="CI187" s="56"/>
      <c r="CJ187" s="56"/>
      <c r="CK187" s="56"/>
      <c r="CL187" s="56"/>
      <c r="CM187" s="56"/>
      <c r="CN187" s="56"/>
      <c r="CO187" s="56"/>
    </row>
    <row r="188" spans="3:93" x14ac:dyDescent="0.2"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6"/>
      <c r="AH188" s="56"/>
      <c r="AI188" s="56"/>
      <c r="AJ188" s="56"/>
      <c r="AK188" s="56"/>
      <c r="AL188" s="56"/>
      <c r="AM188" s="56"/>
      <c r="AN188" s="56"/>
      <c r="AO188" s="56"/>
      <c r="AP188" s="56"/>
      <c r="AQ188" s="56"/>
      <c r="AR188" s="56"/>
      <c r="AS188" s="56"/>
      <c r="AT188" s="56"/>
      <c r="AU188" s="56"/>
      <c r="AV188" s="56"/>
      <c r="AW188" s="56"/>
      <c r="AX188" s="56"/>
      <c r="AY188" s="56"/>
      <c r="AZ188" s="56"/>
      <c r="BA188" s="56"/>
      <c r="BB188" s="56"/>
      <c r="BC188" s="56"/>
      <c r="BD188" s="56"/>
      <c r="BE188" s="56"/>
      <c r="BF188" s="56"/>
      <c r="BG188" s="56"/>
      <c r="BH188" s="56"/>
      <c r="BI188" s="56"/>
      <c r="BJ188" s="56"/>
      <c r="BK188" s="56"/>
      <c r="BL188" s="56"/>
      <c r="BM188" s="56"/>
      <c r="BN188" s="56"/>
      <c r="BO188" s="56"/>
      <c r="BP188" s="56"/>
      <c r="BQ188" s="56"/>
      <c r="BR188" s="56"/>
      <c r="BS188" s="56"/>
      <c r="BT188" s="56"/>
      <c r="BU188" s="56"/>
      <c r="BV188" s="56"/>
      <c r="BW188" s="56"/>
      <c r="BX188" s="56"/>
      <c r="BY188" s="56"/>
      <c r="BZ188" s="56"/>
      <c r="CA188" s="56"/>
      <c r="CB188" s="56"/>
      <c r="CC188" s="56"/>
      <c r="CD188" s="56"/>
      <c r="CE188" s="56"/>
      <c r="CF188" s="56"/>
      <c r="CG188" s="56"/>
      <c r="CH188" s="56"/>
      <c r="CI188" s="56"/>
      <c r="CJ188" s="56"/>
      <c r="CK188" s="56"/>
      <c r="CL188" s="56"/>
      <c r="CM188" s="56"/>
      <c r="CN188" s="56"/>
      <c r="CO188" s="56"/>
    </row>
    <row r="189" spans="3:93" x14ac:dyDescent="0.2"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  <c r="AH189" s="56"/>
      <c r="AI189" s="56"/>
      <c r="AJ189" s="56"/>
      <c r="AK189" s="56"/>
      <c r="AL189" s="56"/>
      <c r="AM189" s="56"/>
      <c r="AN189" s="56"/>
      <c r="AO189" s="56"/>
      <c r="AP189" s="56"/>
      <c r="AQ189" s="56"/>
      <c r="AR189" s="56"/>
      <c r="AS189" s="56"/>
      <c r="AT189" s="56"/>
      <c r="AU189" s="56"/>
      <c r="AV189" s="56"/>
      <c r="AW189" s="56"/>
      <c r="AX189" s="56"/>
      <c r="AY189" s="56"/>
      <c r="AZ189" s="56"/>
      <c r="BA189" s="56"/>
      <c r="BB189" s="56"/>
      <c r="BC189" s="56"/>
      <c r="BD189" s="56"/>
      <c r="BE189" s="56"/>
      <c r="BF189" s="56"/>
      <c r="BG189" s="56"/>
      <c r="BH189" s="56"/>
      <c r="BI189" s="56"/>
      <c r="BJ189" s="56"/>
      <c r="BK189" s="56"/>
      <c r="BL189" s="56"/>
      <c r="BM189" s="56"/>
      <c r="BN189" s="56"/>
      <c r="BO189" s="56"/>
      <c r="BP189" s="56"/>
      <c r="BQ189" s="56"/>
      <c r="BR189" s="56"/>
      <c r="BS189" s="56"/>
      <c r="BT189" s="56"/>
      <c r="BU189" s="56"/>
      <c r="BV189" s="56"/>
      <c r="BW189" s="56"/>
      <c r="BX189" s="56"/>
      <c r="BY189" s="56"/>
      <c r="BZ189" s="56"/>
      <c r="CA189" s="56"/>
      <c r="CB189" s="56"/>
      <c r="CC189" s="56"/>
      <c r="CD189" s="56"/>
      <c r="CE189" s="56"/>
      <c r="CF189" s="56"/>
      <c r="CG189" s="56"/>
      <c r="CH189" s="56"/>
      <c r="CI189" s="56"/>
      <c r="CJ189" s="56"/>
      <c r="CK189" s="56"/>
      <c r="CL189" s="56"/>
      <c r="CM189" s="56"/>
      <c r="CN189" s="56"/>
      <c r="CO189" s="56"/>
    </row>
    <row r="190" spans="3:93" x14ac:dyDescent="0.2"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  <c r="AE190" s="56"/>
      <c r="AF190" s="56"/>
      <c r="AG190" s="56"/>
      <c r="AH190" s="56"/>
      <c r="AI190" s="56"/>
      <c r="AJ190" s="56"/>
      <c r="AK190" s="56"/>
      <c r="AL190" s="56"/>
      <c r="AM190" s="56"/>
      <c r="AN190" s="56"/>
      <c r="AO190" s="56"/>
      <c r="AP190" s="56"/>
      <c r="AQ190" s="56"/>
      <c r="AR190" s="56"/>
      <c r="AS190" s="56"/>
      <c r="AT190" s="56"/>
      <c r="AU190" s="56"/>
      <c r="AV190" s="56"/>
      <c r="AW190" s="56"/>
      <c r="AX190" s="56"/>
      <c r="AY190" s="56"/>
      <c r="AZ190" s="56"/>
      <c r="BA190" s="56"/>
      <c r="BB190" s="56"/>
      <c r="BC190" s="56"/>
      <c r="BD190" s="56"/>
      <c r="BE190" s="56"/>
      <c r="BF190" s="56"/>
      <c r="BG190" s="56"/>
      <c r="BH190" s="56"/>
      <c r="BI190" s="56"/>
      <c r="BJ190" s="56"/>
      <c r="BK190" s="56"/>
      <c r="BL190" s="56"/>
      <c r="BM190" s="56"/>
      <c r="BN190" s="56"/>
      <c r="BO190" s="56"/>
      <c r="BP190" s="56"/>
      <c r="BQ190" s="56"/>
      <c r="BR190" s="56"/>
      <c r="BS190" s="56"/>
      <c r="BT190" s="56"/>
      <c r="BU190" s="56"/>
      <c r="BV190" s="56"/>
      <c r="BW190" s="56"/>
      <c r="BX190" s="56"/>
      <c r="BY190" s="56"/>
      <c r="BZ190" s="56"/>
      <c r="CA190" s="56"/>
      <c r="CB190" s="56"/>
      <c r="CC190" s="56"/>
      <c r="CD190" s="56"/>
      <c r="CE190" s="56"/>
      <c r="CF190" s="56"/>
      <c r="CG190" s="56"/>
      <c r="CH190" s="56"/>
      <c r="CI190" s="56"/>
      <c r="CJ190" s="56"/>
      <c r="CK190" s="56"/>
      <c r="CL190" s="56"/>
      <c r="CM190" s="56"/>
      <c r="CN190" s="56"/>
      <c r="CO190" s="56"/>
    </row>
    <row r="191" spans="3:93" x14ac:dyDescent="0.2"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6"/>
      <c r="AF191" s="56"/>
      <c r="AG191" s="56"/>
      <c r="AH191" s="56"/>
      <c r="AI191" s="56"/>
      <c r="AJ191" s="56"/>
      <c r="AK191" s="56"/>
      <c r="AL191" s="56"/>
      <c r="AM191" s="56"/>
      <c r="AN191" s="56"/>
      <c r="AO191" s="56"/>
      <c r="AP191" s="56"/>
      <c r="AQ191" s="56"/>
      <c r="AR191" s="56"/>
      <c r="AS191" s="56"/>
      <c r="AT191" s="56"/>
      <c r="AU191" s="56"/>
      <c r="AV191" s="56"/>
      <c r="AW191" s="56"/>
      <c r="AX191" s="56"/>
      <c r="AY191" s="56"/>
      <c r="AZ191" s="56"/>
      <c r="BA191" s="56"/>
      <c r="BB191" s="56"/>
      <c r="BC191" s="56"/>
      <c r="BD191" s="56"/>
      <c r="BE191" s="56"/>
      <c r="BF191" s="56"/>
      <c r="BG191" s="56"/>
      <c r="BH191" s="56"/>
      <c r="BI191" s="56"/>
      <c r="BJ191" s="56"/>
      <c r="BK191" s="56"/>
      <c r="BL191" s="56"/>
      <c r="BM191" s="56"/>
      <c r="BN191" s="56"/>
      <c r="BO191" s="56"/>
      <c r="BP191" s="56"/>
      <c r="BQ191" s="56"/>
      <c r="BR191" s="56"/>
      <c r="BS191" s="56"/>
      <c r="BT191" s="56"/>
      <c r="BU191" s="56"/>
      <c r="BV191" s="56"/>
      <c r="BW191" s="56"/>
      <c r="BX191" s="56"/>
      <c r="BY191" s="56"/>
      <c r="BZ191" s="56"/>
      <c r="CA191" s="56"/>
      <c r="CB191" s="56"/>
      <c r="CC191" s="56"/>
      <c r="CD191" s="56"/>
      <c r="CE191" s="56"/>
      <c r="CF191" s="56"/>
      <c r="CG191" s="56"/>
      <c r="CH191" s="56"/>
      <c r="CI191" s="56"/>
      <c r="CJ191" s="56"/>
      <c r="CK191" s="56"/>
      <c r="CL191" s="56"/>
      <c r="CM191" s="56"/>
      <c r="CN191" s="56"/>
      <c r="CO191" s="56"/>
    </row>
    <row r="192" spans="3:93" x14ac:dyDescent="0.2"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  <c r="AA192" s="56"/>
      <c r="AB192" s="56"/>
      <c r="AC192" s="56"/>
      <c r="AD192" s="56"/>
      <c r="AE192" s="56"/>
      <c r="AF192" s="56"/>
      <c r="AG192" s="56"/>
      <c r="AH192" s="56"/>
      <c r="AI192" s="56"/>
      <c r="AJ192" s="56"/>
      <c r="AK192" s="56"/>
      <c r="AL192" s="56"/>
      <c r="AM192" s="56"/>
      <c r="AN192" s="56"/>
      <c r="AO192" s="56"/>
      <c r="AP192" s="56"/>
      <c r="AQ192" s="56"/>
      <c r="AR192" s="56"/>
      <c r="AS192" s="56"/>
      <c r="AT192" s="56"/>
      <c r="AU192" s="56"/>
      <c r="AV192" s="56"/>
      <c r="AW192" s="56"/>
      <c r="AX192" s="56"/>
      <c r="AY192" s="56"/>
      <c r="AZ192" s="56"/>
      <c r="BA192" s="56"/>
      <c r="BB192" s="56"/>
      <c r="BC192" s="56"/>
      <c r="BD192" s="56"/>
      <c r="BE192" s="56"/>
      <c r="BF192" s="56"/>
      <c r="BG192" s="56"/>
      <c r="BH192" s="56"/>
      <c r="BI192" s="56"/>
      <c r="BJ192" s="56"/>
      <c r="BK192" s="56"/>
      <c r="BL192" s="56"/>
      <c r="BM192" s="56"/>
      <c r="BN192" s="56"/>
      <c r="BO192" s="56"/>
      <c r="BP192" s="56"/>
      <c r="BQ192" s="56"/>
      <c r="BR192" s="56"/>
      <c r="BS192" s="56"/>
      <c r="BT192" s="56"/>
      <c r="BU192" s="56"/>
      <c r="BV192" s="56"/>
      <c r="BW192" s="56"/>
      <c r="BX192" s="56"/>
      <c r="BY192" s="56"/>
      <c r="BZ192" s="56"/>
      <c r="CA192" s="56"/>
      <c r="CB192" s="56"/>
      <c r="CC192" s="56"/>
      <c r="CD192" s="56"/>
      <c r="CE192" s="56"/>
      <c r="CF192" s="56"/>
      <c r="CG192" s="56"/>
      <c r="CH192" s="56"/>
      <c r="CI192" s="56"/>
      <c r="CJ192" s="56"/>
      <c r="CK192" s="56"/>
      <c r="CL192" s="56"/>
      <c r="CM192" s="56"/>
      <c r="CN192" s="56"/>
      <c r="CO192" s="56"/>
    </row>
    <row r="193" spans="3:93" x14ac:dyDescent="0.2"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  <c r="AG193" s="56"/>
      <c r="AH193" s="56"/>
      <c r="AI193" s="56"/>
      <c r="AJ193" s="56"/>
      <c r="AK193" s="56"/>
      <c r="AL193" s="56"/>
      <c r="AM193" s="56"/>
      <c r="AN193" s="56"/>
      <c r="AO193" s="56"/>
      <c r="AP193" s="56"/>
      <c r="AQ193" s="56"/>
      <c r="AR193" s="56"/>
      <c r="AS193" s="56"/>
      <c r="AT193" s="56"/>
      <c r="AU193" s="56"/>
      <c r="AV193" s="56"/>
      <c r="AW193" s="56"/>
      <c r="AX193" s="56"/>
      <c r="AY193" s="56"/>
      <c r="AZ193" s="56"/>
      <c r="BA193" s="56"/>
      <c r="BB193" s="56"/>
      <c r="BC193" s="56"/>
      <c r="BD193" s="56"/>
      <c r="BE193" s="56"/>
      <c r="BF193" s="56"/>
      <c r="BG193" s="56"/>
      <c r="BH193" s="56"/>
      <c r="BI193" s="56"/>
      <c r="BJ193" s="56"/>
      <c r="BK193" s="56"/>
      <c r="BL193" s="56"/>
      <c r="BM193" s="56"/>
      <c r="BN193" s="56"/>
      <c r="BO193" s="56"/>
      <c r="BP193" s="56"/>
      <c r="BQ193" s="56"/>
      <c r="BR193" s="56"/>
      <c r="BS193" s="56"/>
      <c r="BT193" s="56"/>
      <c r="BU193" s="56"/>
      <c r="BV193" s="56"/>
      <c r="BW193" s="56"/>
      <c r="BX193" s="56"/>
      <c r="BY193" s="56"/>
      <c r="BZ193" s="56"/>
      <c r="CA193" s="56"/>
      <c r="CB193" s="56"/>
      <c r="CC193" s="56"/>
      <c r="CD193" s="56"/>
      <c r="CE193" s="56"/>
      <c r="CF193" s="56"/>
      <c r="CG193" s="56"/>
      <c r="CH193" s="56"/>
      <c r="CI193" s="56"/>
      <c r="CJ193" s="56"/>
      <c r="CK193" s="56"/>
      <c r="CL193" s="56"/>
      <c r="CM193" s="56"/>
      <c r="CN193" s="56"/>
      <c r="CO193" s="56"/>
    </row>
    <row r="194" spans="3:93" x14ac:dyDescent="0.2"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  <c r="AE194" s="56"/>
      <c r="AF194" s="56"/>
      <c r="AG194" s="56"/>
      <c r="AH194" s="56"/>
      <c r="AI194" s="56"/>
      <c r="AJ194" s="56"/>
      <c r="AK194" s="56"/>
      <c r="AL194" s="56"/>
      <c r="AM194" s="56"/>
      <c r="AN194" s="56"/>
      <c r="AO194" s="56"/>
      <c r="AP194" s="56"/>
      <c r="AQ194" s="56"/>
      <c r="AR194" s="56"/>
      <c r="AS194" s="56"/>
      <c r="AT194" s="56"/>
      <c r="AU194" s="56"/>
      <c r="AV194" s="56"/>
      <c r="AW194" s="56"/>
      <c r="AX194" s="56"/>
      <c r="AY194" s="56"/>
      <c r="AZ194" s="56"/>
      <c r="BA194" s="56"/>
      <c r="BB194" s="56"/>
      <c r="BC194" s="56"/>
      <c r="BD194" s="56"/>
      <c r="BE194" s="56"/>
      <c r="BF194" s="56"/>
      <c r="BG194" s="56"/>
      <c r="BH194" s="56"/>
      <c r="BI194" s="56"/>
      <c r="BJ194" s="56"/>
      <c r="BK194" s="56"/>
      <c r="BL194" s="56"/>
      <c r="BM194" s="56"/>
      <c r="BN194" s="56"/>
      <c r="BO194" s="56"/>
      <c r="BP194" s="56"/>
      <c r="BQ194" s="56"/>
      <c r="BR194" s="56"/>
      <c r="BS194" s="56"/>
      <c r="BT194" s="56"/>
      <c r="BU194" s="56"/>
      <c r="BV194" s="56"/>
      <c r="BW194" s="56"/>
      <c r="BX194" s="56"/>
      <c r="BY194" s="56"/>
      <c r="BZ194" s="56"/>
      <c r="CA194" s="56"/>
      <c r="CB194" s="56"/>
      <c r="CC194" s="56"/>
      <c r="CD194" s="56"/>
      <c r="CE194" s="56"/>
      <c r="CF194" s="56"/>
      <c r="CG194" s="56"/>
      <c r="CH194" s="56"/>
      <c r="CI194" s="56"/>
      <c r="CJ194" s="56"/>
      <c r="CK194" s="56"/>
      <c r="CL194" s="56"/>
      <c r="CM194" s="56"/>
      <c r="CN194" s="56"/>
      <c r="CO194" s="56"/>
    </row>
    <row r="195" spans="3:93" x14ac:dyDescent="0.2"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6"/>
      <c r="AF195" s="56"/>
      <c r="AG195" s="56"/>
      <c r="AH195" s="56"/>
      <c r="AI195" s="56"/>
      <c r="AJ195" s="56"/>
      <c r="AK195" s="56"/>
      <c r="AL195" s="56"/>
      <c r="AM195" s="56"/>
      <c r="AN195" s="56"/>
      <c r="AO195" s="56"/>
      <c r="AP195" s="56"/>
      <c r="AQ195" s="56"/>
      <c r="AR195" s="56"/>
      <c r="AS195" s="56"/>
      <c r="AT195" s="56"/>
      <c r="AU195" s="56"/>
      <c r="AV195" s="56"/>
      <c r="AW195" s="56"/>
      <c r="AX195" s="56"/>
      <c r="AY195" s="56"/>
      <c r="AZ195" s="56"/>
      <c r="BA195" s="56"/>
      <c r="BB195" s="56"/>
      <c r="BC195" s="56"/>
      <c r="BD195" s="56"/>
      <c r="BE195" s="56"/>
      <c r="BF195" s="56"/>
      <c r="BG195" s="56"/>
      <c r="BH195" s="56"/>
      <c r="BI195" s="56"/>
      <c r="BJ195" s="56"/>
      <c r="BK195" s="56"/>
      <c r="BL195" s="56"/>
      <c r="BM195" s="56"/>
      <c r="BN195" s="56"/>
      <c r="BO195" s="56"/>
      <c r="BP195" s="56"/>
      <c r="BQ195" s="56"/>
      <c r="BR195" s="56"/>
      <c r="BS195" s="56"/>
      <c r="BT195" s="56"/>
      <c r="BU195" s="56"/>
      <c r="BV195" s="56"/>
      <c r="BW195" s="56"/>
      <c r="BX195" s="56"/>
      <c r="BY195" s="56"/>
      <c r="BZ195" s="56"/>
      <c r="CA195" s="56"/>
      <c r="CB195" s="56"/>
      <c r="CC195" s="56"/>
      <c r="CD195" s="56"/>
      <c r="CE195" s="56"/>
      <c r="CF195" s="56"/>
      <c r="CG195" s="56"/>
      <c r="CH195" s="56"/>
      <c r="CI195" s="56"/>
      <c r="CJ195" s="56"/>
      <c r="CK195" s="56"/>
      <c r="CL195" s="56"/>
      <c r="CM195" s="56"/>
      <c r="CN195" s="56"/>
      <c r="CO195" s="56"/>
    </row>
    <row r="196" spans="3:93" x14ac:dyDescent="0.2"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  <c r="AG196" s="56"/>
      <c r="AH196" s="56"/>
      <c r="AI196" s="56"/>
      <c r="AJ196" s="56"/>
      <c r="AK196" s="56"/>
      <c r="AL196" s="56"/>
      <c r="AM196" s="56"/>
      <c r="AN196" s="56"/>
      <c r="AO196" s="56"/>
      <c r="AP196" s="56"/>
      <c r="AQ196" s="56"/>
      <c r="AR196" s="56"/>
      <c r="AS196" s="56"/>
      <c r="AT196" s="56"/>
      <c r="AU196" s="56"/>
      <c r="AV196" s="56"/>
      <c r="AW196" s="56"/>
      <c r="AX196" s="56"/>
      <c r="AY196" s="56"/>
      <c r="AZ196" s="56"/>
      <c r="BA196" s="56"/>
      <c r="BB196" s="56"/>
      <c r="BC196" s="56"/>
      <c r="BD196" s="56"/>
      <c r="BE196" s="56"/>
      <c r="BF196" s="56"/>
      <c r="BG196" s="56"/>
      <c r="BH196" s="56"/>
      <c r="BI196" s="56"/>
      <c r="BJ196" s="56"/>
      <c r="BK196" s="56"/>
      <c r="BL196" s="56"/>
      <c r="BM196" s="56"/>
      <c r="BN196" s="56"/>
      <c r="BO196" s="56"/>
      <c r="BP196" s="56"/>
      <c r="BQ196" s="56"/>
      <c r="BR196" s="56"/>
      <c r="BS196" s="56"/>
      <c r="BT196" s="56"/>
      <c r="BU196" s="56"/>
      <c r="BV196" s="56"/>
      <c r="BW196" s="56"/>
      <c r="BX196" s="56"/>
      <c r="BY196" s="56"/>
      <c r="BZ196" s="56"/>
      <c r="CA196" s="56"/>
      <c r="CB196" s="56"/>
      <c r="CC196" s="56"/>
      <c r="CD196" s="56"/>
      <c r="CE196" s="56"/>
      <c r="CF196" s="56"/>
      <c r="CG196" s="56"/>
      <c r="CH196" s="56"/>
      <c r="CI196" s="56"/>
      <c r="CJ196" s="56"/>
      <c r="CK196" s="56"/>
      <c r="CL196" s="56"/>
      <c r="CM196" s="56"/>
      <c r="CN196" s="56"/>
      <c r="CO196" s="56"/>
    </row>
    <row r="197" spans="3:93" x14ac:dyDescent="0.2"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  <c r="AF197" s="56"/>
      <c r="AG197" s="56"/>
      <c r="AH197" s="56"/>
      <c r="AI197" s="56"/>
      <c r="AJ197" s="56"/>
      <c r="AK197" s="56"/>
      <c r="AL197" s="56"/>
      <c r="AM197" s="56"/>
      <c r="AN197" s="56"/>
      <c r="AO197" s="56"/>
      <c r="AP197" s="56"/>
      <c r="AQ197" s="56"/>
      <c r="AR197" s="56"/>
      <c r="AS197" s="56"/>
      <c r="AT197" s="56"/>
      <c r="AU197" s="56"/>
      <c r="AV197" s="56"/>
      <c r="AW197" s="56"/>
      <c r="AX197" s="56"/>
      <c r="AY197" s="56"/>
      <c r="AZ197" s="56"/>
      <c r="BA197" s="56"/>
      <c r="BB197" s="56"/>
      <c r="BC197" s="56"/>
      <c r="BD197" s="56"/>
      <c r="BE197" s="56"/>
      <c r="BF197" s="56"/>
      <c r="BG197" s="56"/>
      <c r="BH197" s="56"/>
      <c r="BI197" s="56"/>
      <c r="BJ197" s="56"/>
      <c r="BK197" s="56"/>
      <c r="BL197" s="56"/>
      <c r="BM197" s="56"/>
      <c r="BN197" s="56"/>
      <c r="BO197" s="56"/>
      <c r="BP197" s="56"/>
      <c r="BQ197" s="56"/>
      <c r="BR197" s="56"/>
      <c r="BS197" s="56"/>
      <c r="BT197" s="56"/>
      <c r="BU197" s="56"/>
      <c r="BV197" s="56"/>
      <c r="BW197" s="56"/>
      <c r="BX197" s="56"/>
      <c r="BY197" s="56"/>
      <c r="BZ197" s="56"/>
      <c r="CA197" s="56"/>
      <c r="CB197" s="56"/>
      <c r="CC197" s="56"/>
      <c r="CD197" s="56"/>
      <c r="CE197" s="56"/>
      <c r="CF197" s="56"/>
      <c r="CG197" s="56"/>
      <c r="CH197" s="56"/>
      <c r="CI197" s="56"/>
      <c r="CJ197" s="56"/>
      <c r="CK197" s="56"/>
      <c r="CL197" s="56"/>
      <c r="CM197" s="56"/>
      <c r="CN197" s="56"/>
      <c r="CO197" s="56"/>
    </row>
    <row r="198" spans="3:93" x14ac:dyDescent="0.2"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  <c r="AG198" s="56"/>
      <c r="AH198" s="56"/>
      <c r="AI198" s="56"/>
      <c r="AJ198" s="56"/>
      <c r="AK198" s="56"/>
      <c r="AL198" s="56"/>
      <c r="AM198" s="56"/>
      <c r="AN198" s="56"/>
      <c r="AO198" s="56"/>
      <c r="AP198" s="56"/>
      <c r="AQ198" s="56"/>
      <c r="AR198" s="56"/>
      <c r="AS198" s="56"/>
      <c r="AT198" s="56"/>
      <c r="AU198" s="56"/>
      <c r="AV198" s="56"/>
      <c r="AW198" s="56"/>
      <c r="AX198" s="56"/>
      <c r="AY198" s="56"/>
      <c r="AZ198" s="56"/>
      <c r="BA198" s="56"/>
      <c r="BB198" s="56"/>
      <c r="BC198" s="56"/>
      <c r="BD198" s="56"/>
      <c r="BE198" s="56"/>
      <c r="BF198" s="56"/>
      <c r="BG198" s="56"/>
      <c r="BH198" s="56"/>
      <c r="BI198" s="56"/>
      <c r="BJ198" s="56"/>
      <c r="BK198" s="56"/>
      <c r="BL198" s="56"/>
      <c r="BM198" s="56"/>
      <c r="BN198" s="56"/>
      <c r="BO198" s="56"/>
      <c r="BP198" s="56"/>
      <c r="BQ198" s="56"/>
      <c r="BR198" s="56"/>
      <c r="BS198" s="56"/>
      <c r="BT198" s="56"/>
      <c r="BU198" s="56"/>
      <c r="BV198" s="56"/>
      <c r="BW198" s="56"/>
      <c r="BX198" s="56"/>
      <c r="BY198" s="56"/>
      <c r="BZ198" s="56"/>
      <c r="CA198" s="56"/>
      <c r="CB198" s="56"/>
      <c r="CC198" s="56"/>
      <c r="CD198" s="56"/>
      <c r="CE198" s="56"/>
      <c r="CF198" s="56"/>
      <c r="CG198" s="56"/>
      <c r="CH198" s="56"/>
      <c r="CI198" s="56"/>
      <c r="CJ198" s="56"/>
      <c r="CK198" s="56"/>
      <c r="CL198" s="56"/>
      <c r="CM198" s="56"/>
      <c r="CN198" s="56"/>
      <c r="CO198" s="56"/>
    </row>
    <row r="199" spans="3:93" x14ac:dyDescent="0.2"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56"/>
      <c r="AJ199" s="56"/>
      <c r="AK199" s="56"/>
      <c r="AL199" s="56"/>
      <c r="AM199" s="56"/>
      <c r="AN199" s="56"/>
      <c r="AO199" s="56"/>
      <c r="AP199" s="56"/>
      <c r="AQ199" s="56"/>
      <c r="AR199" s="56"/>
      <c r="AS199" s="56"/>
      <c r="AT199" s="56"/>
      <c r="AU199" s="56"/>
      <c r="AV199" s="56"/>
      <c r="AW199" s="56"/>
      <c r="AX199" s="56"/>
      <c r="AY199" s="56"/>
      <c r="AZ199" s="56"/>
      <c r="BA199" s="56"/>
      <c r="BB199" s="56"/>
      <c r="BC199" s="56"/>
      <c r="BD199" s="56"/>
      <c r="BE199" s="56"/>
      <c r="BF199" s="56"/>
      <c r="BG199" s="56"/>
      <c r="BH199" s="56"/>
      <c r="BI199" s="56"/>
      <c r="BJ199" s="56"/>
      <c r="BK199" s="56"/>
      <c r="BL199" s="56"/>
      <c r="BM199" s="56"/>
      <c r="BN199" s="56"/>
      <c r="BO199" s="56"/>
      <c r="BP199" s="56"/>
      <c r="BQ199" s="56"/>
      <c r="BR199" s="56"/>
      <c r="BS199" s="56"/>
      <c r="BT199" s="56"/>
      <c r="BU199" s="56"/>
      <c r="BV199" s="56"/>
      <c r="BW199" s="56"/>
      <c r="BX199" s="56"/>
      <c r="BY199" s="56"/>
      <c r="BZ199" s="56"/>
      <c r="CA199" s="56"/>
      <c r="CB199" s="56"/>
      <c r="CC199" s="56"/>
      <c r="CD199" s="56"/>
      <c r="CE199" s="56"/>
      <c r="CF199" s="56"/>
      <c r="CG199" s="56"/>
      <c r="CH199" s="56"/>
      <c r="CI199" s="56"/>
      <c r="CJ199" s="56"/>
      <c r="CK199" s="56"/>
      <c r="CL199" s="56"/>
      <c r="CM199" s="56"/>
      <c r="CN199" s="56"/>
      <c r="CO199" s="56"/>
    </row>
    <row r="200" spans="3:93" x14ac:dyDescent="0.2"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  <c r="AH200" s="56"/>
      <c r="AI200" s="56"/>
      <c r="AJ200" s="56"/>
      <c r="AK200" s="56"/>
      <c r="AL200" s="56"/>
      <c r="AM200" s="56"/>
      <c r="AN200" s="56"/>
      <c r="AO200" s="56"/>
      <c r="AP200" s="56"/>
      <c r="AQ200" s="56"/>
      <c r="AR200" s="56"/>
      <c r="AS200" s="56"/>
      <c r="AT200" s="56"/>
      <c r="AU200" s="56"/>
      <c r="AV200" s="56"/>
      <c r="AW200" s="56"/>
      <c r="AX200" s="56"/>
      <c r="AY200" s="56"/>
      <c r="AZ200" s="56"/>
      <c r="BA200" s="56"/>
      <c r="BB200" s="56"/>
      <c r="BC200" s="56"/>
      <c r="BD200" s="56"/>
      <c r="BE200" s="56"/>
      <c r="BF200" s="56"/>
      <c r="BG200" s="56"/>
      <c r="BH200" s="56"/>
      <c r="BI200" s="56"/>
      <c r="BJ200" s="56"/>
      <c r="BK200" s="56"/>
      <c r="BL200" s="56"/>
      <c r="BM200" s="56"/>
      <c r="BN200" s="56"/>
      <c r="BO200" s="56"/>
      <c r="BP200" s="56"/>
      <c r="BQ200" s="56"/>
      <c r="BR200" s="56"/>
      <c r="BS200" s="56"/>
      <c r="BT200" s="56"/>
      <c r="BU200" s="56"/>
      <c r="BV200" s="56"/>
      <c r="BW200" s="56"/>
      <c r="BX200" s="56"/>
      <c r="BY200" s="56"/>
      <c r="BZ200" s="56"/>
      <c r="CA200" s="56"/>
      <c r="CB200" s="56"/>
      <c r="CC200" s="56"/>
      <c r="CD200" s="56"/>
      <c r="CE200" s="56"/>
      <c r="CF200" s="56"/>
      <c r="CG200" s="56"/>
      <c r="CH200" s="56"/>
      <c r="CI200" s="56"/>
      <c r="CJ200" s="56"/>
      <c r="CK200" s="56"/>
      <c r="CL200" s="56"/>
      <c r="CM200" s="56"/>
      <c r="CN200" s="56"/>
      <c r="CO200" s="56"/>
    </row>
    <row r="201" spans="3:93" x14ac:dyDescent="0.2"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56"/>
      <c r="AH201" s="56"/>
      <c r="AI201" s="56"/>
      <c r="AJ201" s="56"/>
      <c r="AK201" s="56"/>
      <c r="AL201" s="56"/>
      <c r="AM201" s="56"/>
      <c r="AN201" s="56"/>
      <c r="AO201" s="56"/>
      <c r="AP201" s="56"/>
      <c r="AQ201" s="56"/>
      <c r="AR201" s="56"/>
      <c r="AS201" s="56"/>
      <c r="AT201" s="56"/>
      <c r="AU201" s="56"/>
      <c r="AV201" s="56"/>
      <c r="AW201" s="56"/>
      <c r="AX201" s="56"/>
      <c r="AY201" s="56"/>
      <c r="AZ201" s="56"/>
      <c r="BA201" s="56"/>
      <c r="BB201" s="56"/>
      <c r="BC201" s="56"/>
      <c r="BD201" s="56"/>
      <c r="BE201" s="56"/>
      <c r="BF201" s="56"/>
      <c r="BG201" s="56"/>
      <c r="BH201" s="56"/>
      <c r="BI201" s="56"/>
      <c r="BJ201" s="56"/>
      <c r="BK201" s="56"/>
      <c r="BL201" s="56"/>
      <c r="BM201" s="56"/>
      <c r="BN201" s="56"/>
      <c r="BO201" s="56"/>
      <c r="BP201" s="56"/>
      <c r="BQ201" s="56"/>
      <c r="BR201" s="56"/>
      <c r="BS201" s="56"/>
      <c r="BT201" s="56"/>
      <c r="BU201" s="56"/>
      <c r="BV201" s="56"/>
      <c r="BW201" s="56"/>
      <c r="BX201" s="56"/>
      <c r="BY201" s="56"/>
      <c r="BZ201" s="56"/>
      <c r="CA201" s="56"/>
      <c r="CB201" s="56"/>
      <c r="CC201" s="56"/>
      <c r="CD201" s="56"/>
      <c r="CE201" s="56"/>
      <c r="CF201" s="56"/>
      <c r="CG201" s="56"/>
      <c r="CH201" s="56"/>
      <c r="CI201" s="56"/>
      <c r="CJ201" s="56"/>
      <c r="CK201" s="56"/>
      <c r="CL201" s="56"/>
      <c r="CM201" s="56"/>
      <c r="CN201" s="56"/>
      <c r="CO201" s="56"/>
    </row>
    <row r="202" spans="3:93" x14ac:dyDescent="0.2"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56"/>
      <c r="AH202" s="56"/>
      <c r="AI202" s="56"/>
      <c r="AJ202" s="56"/>
      <c r="AK202" s="56"/>
      <c r="AL202" s="56"/>
      <c r="AM202" s="56"/>
      <c r="AN202" s="56"/>
      <c r="AO202" s="56"/>
      <c r="AP202" s="56"/>
      <c r="AQ202" s="56"/>
      <c r="AR202" s="56"/>
      <c r="AS202" s="56"/>
      <c r="AT202" s="56"/>
      <c r="AU202" s="56"/>
      <c r="AV202" s="56"/>
      <c r="AW202" s="56"/>
      <c r="AX202" s="56"/>
      <c r="AY202" s="56"/>
      <c r="AZ202" s="56"/>
      <c r="BA202" s="56"/>
      <c r="BB202" s="56"/>
      <c r="BC202" s="56"/>
      <c r="BD202" s="56"/>
      <c r="BE202" s="56"/>
      <c r="BF202" s="56"/>
      <c r="BG202" s="56"/>
      <c r="BH202" s="56"/>
      <c r="BI202" s="56"/>
      <c r="BJ202" s="56"/>
      <c r="BK202" s="56"/>
      <c r="BL202" s="56"/>
      <c r="BM202" s="56"/>
      <c r="BN202" s="56"/>
      <c r="BO202" s="56"/>
      <c r="BP202" s="56"/>
      <c r="BQ202" s="56"/>
      <c r="BR202" s="56"/>
      <c r="BS202" s="56"/>
      <c r="BT202" s="56"/>
      <c r="BU202" s="56"/>
      <c r="BV202" s="56"/>
      <c r="BW202" s="56"/>
      <c r="BX202" s="56"/>
      <c r="BY202" s="56"/>
      <c r="BZ202" s="56"/>
      <c r="CA202" s="56"/>
      <c r="CB202" s="56"/>
      <c r="CC202" s="56"/>
      <c r="CD202" s="56"/>
      <c r="CE202" s="56"/>
      <c r="CF202" s="56"/>
      <c r="CG202" s="56"/>
      <c r="CH202" s="56"/>
      <c r="CI202" s="56"/>
      <c r="CJ202" s="56"/>
      <c r="CK202" s="56"/>
      <c r="CL202" s="56"/>
      <c r="CM202" s="56"/>
      <c r="CN202" s="56"/>
      <c r="CO202" s="56"/>
    </row>
    <row r="203" spans="3:93" x14ac:dyDescent="0.2"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56"/>
      <c r="AH203" s="56"/>
      <c r="AI203" s="56"/>
      <c r="AJ203" s="56"/>
      <c r="AK203" s="56"/>
      <c r="AL203" s="56"/>
      <c r="AM203" s="56"/>
      <c r="AN203" s="56"/>
      <c r="AO203" s="56"/>
      <c r="AP203" s="56"/>
      <c r="AQ203" s="56"/>
      <c r="AR203" s="56"/>
      <c r="AS203" s="56"/>
      <c r="AT203" s="56"/>
      <c r="AU203" s="56"/>
      <c r="AV203" s="56"/>
      <c r="AW203" s="56"/>
      <c r="AX203" s="56"/>
      <c r="AY203" s="56"/>
      <c r="AZ203" s="56"/>
      <c r="BA203" s="56"/>
      <c r="BB203" s="56"/>
      <c r="BC203" s="56"/>
      <c r="BD203" s="56"/>
      <c r="BE203" s="56"/>
      <c r="BF203" s="56"/>
      <c r="BG203" s="56"/>
      <c r="BH203" s="56"/>
      <c r="BI203" s="56"/>
      <c r="BJ203" s="56"/>
      <c r="BK203" s="56"/>
      <c r="BL203" s="56"/>
      <c r="BM203" s="56"/>
      <c r="BN203" s="56"/>
      <c r="BO203" s="56"/>
      <c r="BP203" s="56"/>
      <c r="BQ203" s="56"/>
      <c r="BR203" s="56"/>
      <c r="BS203" s="56"/>
      <c r="BT203" s="56"/>
      <c r="BU203" s="56"/>
      <c r="BV203" s="56"/>
      <c r="BW203" s="56"/>
      <c r="BX203" s="56"/>
      <c r="BY203" s="56"/>
      <c r="BZ203" s="56"/>
      <c r="CA203" s="56"/>
      <c r="CB203" s="56"/>
      <c r="CC203" s="56"/>
      <c r="CD203" s="56"/>
      <c r="CE203" s="56"/>
      <c r="CF203" s="56"/>
      <c r="CG203" s="56"/>
      <c r="CH203" s="56"/>
      <c r="CI203" s="56"/>
      <c r="CJ203" s="56"/>
      <c r="CK203" s="56"/>
      <c r="CL203" s="56"/>
      <c r="CM203" s="56"/>
      <c r="CN203" s="56"/>
      <c r="CO203" s="56"/>
    </row>
    <row r="204" spans="3:93" x14ac:dyDescent="0.2"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56"/>
      <c r="AH204" s="56"/>
      <c r="AI204" s="56"/>
      <c r="AJ204" s="56"/>
      <c r="AK204" s="56"/>
      <c r="AL204" s="56"/>
      <c r="AM204" s="56"/>
      <c r="AN204" s="56"/>
      <c r="AO204" s="56"/>
      <c r="AP204" s="56"/>
      <c r="AQ204" s="56"/>
      <c r="AR204" s="56"/>
      <c r="AS204" s="56"/>
      <c r="AT204" s="56"/>
      <c r="AU204" s="56"/>
      <c r="AV204" s="56"/>
      <c r="AW204" s="56"/>
      <c r="AX204" s="56"/>
      <c r="AY204" s="56"/>
      <c r="AZ204" s="56"/>
      <c r="BA204" s="56"/>
      <c r="BB204" s="56"/>
      <c r="BC204" s="56"/>
      <c r="BD204" s="56"/>
      <c r="BE204" s="56"/>
      <c r="BF204" s="56"/>
      <c r="BG204" s="56"/>
      <c r="BH204" s="56"/>
      <c r="BI204" s="56"/>
      <c r="BJ204" s="56"/>
      <c r="BK204" s="56"/>
      <c r="BL204" s="56"/>
      <c r="BM204" s="56"/>
      <c r="BN204" s="56"/>
      <c r="BO204" s="56"/>
      <c r="BP204" s="56"/>
      <c r="BQ204" s="56"/>
      <c r="BR204" s="56"/>
      <c r="BS204" s="56"/>
      <c r="BT204" s="56"/>
      <c r="BU204" s="56"/>
      <c r="BV204" s="56"/>
      <c r="BW204" s="56"/>
      <c r="BX204" s="56"/>
      <c r="BY204" s="56"/>
      <c r="BZ204" s="56"/>
      <c r="CA204" s="56"/>
      <c r="CB204" s="56"/>
      <c r="CC204" s="56"/>
      <c r="CD204" s="56"/>
      <c r="CE204" s="56"/>
      <c r="CF204" s="56"/>
      <c r="CG204" s="56"/>
      <c r="CH204" s="56"/>
      <c r="CI204" s="56"/>
      <c r="CJ204" s="56"/>
      <c r="CK204" s="56"/>
      <c r="CL204" s="56"/>
      <c r="CM204" s="56"/>
      <c r="CN204" s="56"/>
      <c r="CO204" s="56"/>
    </row>
    <row r="205" spans="3:93" x14ac:dyDescent="0.2"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56"/>
      <c r="AH205" s="56"/>
      <c r="AI205" s="56"/>
      <c r="AJ205" s="56"/>
      <c r="AK205" s="56"/>
      <c r="AL205" s="56"/>
      <c r="AM205" s="56"/>
      <c r="AN205" s="56"/>
      <c r="AO205" s="56"/>
      <c r="AP205" s="56"/>
      <c r="AQ205" s="56"/>
      <c r="AR205" s="56"/>
      <c r="AS205" s="56"/>
      <c r="AT205" s="56"/>
      <c r="AU205" s="56"/>
      <c r="AV205" s="56"/>
      <c r="AW205" s="56"/>
      <c r="AX205" s="56"/>
      <c r="AY205" s="56"/>
      <c r="AZ205" s="56"/>
      <c r="BA205" s="56"/>
      <c r="BB205" s="56"/>
      <c r="BC205" s="56"/>
      <c r="BD205" s="56"/>
      <c r="BE205" s="56"/>
      <c r="BF205" s="56"/>
      <c r="BG205" s="56"/>
      <c r="BH205" s="56"/>
      <c r="BI205" s="56"/>
      <c r="BJ205" s="56"/>
      <c r="BK205" s="56"/>
      <c r="BL205" s="56"/>
      <c r="BM205" s="56"/>
      <c r="BN205" s="56"/>
      <c r="BO205" s="56"/>
      <c r="BP205" s="56"/>
      <c r="BQ205" s="56"/>
      <c r="BR205" s="56"/>
      <c r="BS205" s="56"/>
      <c r="BT205" s="56"/>
      <c r="BU205" s="56"/>
      <c r="BV205" s="56"/>
      <c r="BW205" s="56"/>
      <c r="BX205" s="56"/>
      <c r="BY205" s="56"/>
      <c r="BZ205" s="56"/>
      <c r="CA205" s="56"/>
      <c r="CB205" s="56"/>
      <c r="CC205" s="56"/>
      <c r="CD205" s="56"/>
      <c r="CE205" s="56"/>
      <c r="CF205" s="56"/>
      <c r="CG205" s="56"/>
      <c r="CH205" s="56"/>
      <c r="CI205" s="56"/>
      <c r="CJ205" s="56"/>
      <c r="CK205" s="56"/>
      <c r="CL205" s="56"/>
      <c r="CM205" s="56"/>
      <c r="CN205" s="56"/>
      <c r="CO205" s="56"/>
    </row>
    <row r="206" spans="3:93" x14ac:dyDescent="0.2"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56"/>
      <c r="AH206" s="56"/>
      <c r="AI206" s="56"/>
      <c r="AJ206" s="56"/>
      <c r="AK206" s="56"/>
      <c r="AL206" s="56"/>
      <c r="AM206" s="56"/>
      <c r="AN206" s="56"/>
      <c r="AO206" s="56"/>
      <c r="AP206" s="56"/>
      <c r="AQ206" s="56"/>
      <c r="AR206" s="56"/>
      <c r="AS206" s="56"/>
      <c r="AT206" s="56"/>
      <c r="AU206" s="56"/>
      <c r="AV206" s="56"/>
      <c r="AW206" s="56"/>
      <c r="AX206" s="56"/>
      <c r="AY206" s="56"/>
      <c r="AZ206" s="56"/>
      <c r="BA206" s="56"/>
      <c r="BB206" s="56"/>
      <c r="BC206" s="56"/>
      <c r="BD206" s="56"/>
      <c r="BE206" s="56"/>
      <c r="BF206" s="56"/>
      <c r="BG206" s="56"/>
      <c r="BH206" s="56"/>
      <c r="BI206" s="56"/>
      <c r="BJ206" s="56"/>
      <c r="BK206" s="56"/>
      <c r="BL206" s="56"/>
      <c r="BM206" s="56"/>
      <c r="BN206" s="56"/>
      <c r="BO206" s="56"/>
      <c r="BP206" s="56"/>
      <c r="BQ206" s="56"/>
      <c r="BR206" s="56"/>
      <c r="BS206" s="56"/>
      <c r="BT206" s="56"/>
      <c r="BU206" s="56"/>
      <c r="BV206" s="56"/>
      <c r="BW206" s="56"/>
      <c r="BX206" s="56"/>
      <c r="BY206" s="56"/>
      <c r="BZ206" s="56"/>
      <c r="CA206" s="56"/>
      <c r="CB206" s="56"/>
      <c r="CC206" s="56"/>
      <c r="CD206" s="56"/>
      <c r="CE206" s="56"/>
      <c r="CF206" s="56"/>
      <c r="CG206" s="56"/>
      <c r="CH206" s="56"/>
      <c r="CI206" s="56"/>
      <c r="CJ206" s="56"/>
      <c r="CK206" s="56"/>
      <c r="CL206" s="56"/>
      <c r="CM206" s="56"/>
      <c r="CN206" s="56"/>
      <c r="CO206" s="56"/>
    </row>
    <row r="207" spans="3:93" x14ac:dyDescent="0.2"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56"/>
      <c r="AH207" s="56"/>
      <c r="AI207" s="56"/>
      <c r="AJ207" s="56"/>
      <c r="AK207" s="56"/>
      <c r="AL207" s="56"/>
      <c r="AM207" s="56"/>
      <c r="AN207" s="56"/>
      <c r="AO207" s="56"/>
      <c r="AP207" s="56"/>
      <c r="AQ207" s="56"/>
      <c r="AR207" s="56"/>
      <c r="AS207" s="56"/>
      <c r="AT207" s="56"/>
      <c r="AU207" s="56"/>
      <c r="AV207" s="56"/>
      <c r="AW207" s="56"/>
      <c r="AX207" s="56"/>
      <c r="AY207" s="56"/>
      <c r="AZ207" s="56"/>
      <c r="BA207" s="56"/>
      <c r="BB207" s="56"/>
      <c r="BC207" s="56"/>
      <c r="BD207" s="56"/>
      <c r="BE207" s="56"/>
      <c r="BF207" s="56"/>
      <c r="BG207" s="56"/>
      <c r="BH207" s="56"/>
      <c r="BI207" s="56"/>
      <c r="BJ207" s="56"/>
      <c r="BK207" s="56"/>
      <c r="BL207" s="56"/>
      <c r="BM207" s="56"/>
      <c r="BN207" s="56"/>
      <c r="BO207" s="56"/>
      <c r="BP207" s="56"/>
      <c r="BQ207" s="56"/>
      <c r="BR207" s="56"/>
      <c r="BS207" s="56"/>
      <c r="BT207" s="56"/>
      <c r="BU207" s="56"/>
      <c r="BV207" s="56"/>
      <c r="BW207" s="56"/>
      <c r="BX207" s="56"/>
      <c r="BY207" s="56"/>
      <c r="BZ207" s="56"/>
      <c r="CA207" s="56"/>
      <c r="CB207" s="56"/>
      <c r="CC207" s="56"/>
      <c r="CD207" s="56"/>
      <c r="CE207" s="56"/>
      <c r="CF207" s="56"/>
      <c r="CG207" s="56"/>
      <c r="CH207" s="56"/>
      <c r="CI207" s="56"/>
      <c r="CJ207" s="56"/>
      <c r="CK207" s="56"/>
      <c r="CL207" s="56"/>
      <c r="CM207" s="56"/>
      <c r="CN207" s="56"/>
      <c r="CO207" s="56"/>
    </row>
    <row r="208" spans="3:93" x14ac:dyDescent="0.2"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56"/>
      <c r="AH208" s="56"/>
      <c r="AI208" s="56"/>
      <c r="AJ208" s="56"/>
      <c r="AK208" s="56"/>
      <c r="AL208" s="56"/>
      <c r="AM208" s="56"/>
      <c r="AN208" s="56"/>
      <c r="AO208" s="56"/>
      <c r="AP208" s="56"/>
      <c r="AQ208" s="56"/>
      <c r="AR208" s="56"/>
      <c r="AS208" s="56"/>
      <c r="AT208" s="56"/>
      <c r="AU208" s="56"/>
      <c r="AV208" s="56"/>
      <c r="AW208" s="56"/>
      <c r="AX208" s="56"/>
      <c r="AY208" s="56"/>
      <c r="AZ208" s="56"/>
      <c r="BA208" s="56"/>
      <c r="BB208" s="56"/>
      <c r="BC208" s="56"/>
      <c r="BD208" s="56"/>
      <c r="BE208" s="56"/>
      <c r="BF208" s="56"/>
      <c r="BG208" s="56"/>
      <c r="BH208" s="56"/>
      <c r="BI208" s="56"/>
      <c r="BJ208" s="56"/>
      <c r="BK208" s="56"/>
      <c r="BL208" s="56"/>
      <c r="BM208" s="56"/>
      <c r="BN208" s="56"/>
      <c r="BO208" s="56"/>
      <c r="BP208" s="56"/>
      <c r="BQ208" s="56"/>
      <c r="BR208" s="56"/>
      <c r="BS208" s="56"/>
      <c r="BT208" s="56"/>
      <c r="BU208" s="56"/>
      <c r="BV208" s="56"/>
      <c r="BW208" s="56"/>
      <c r="BX208" s="56"/>
      <c r="BY208" s="56"/>
      <c r="BZ208" s="56"/>
      <c r="CA208" s="56"/>
      <c r="CB208" s="56"/>
      <c r="CC208" s="56"/>
      <c r="CD208" s="56"/>
      <c r="CE208" s="56"/>
      <c r="CF208" s="56"/>
      <c r="CG208" s="56"/>
      <c r="CH208" s="56"/>
      <c r="CI208" s="56"/>
      <c r="CJ208" s="56"/>
      <c r="CK208" s="56"/>
      <c r="CL208" s="56"/>
      <c r="CM208" s="56"/>
      <c r="CN208" s="56"/>
      <c r="CO208" s="56"/>
    </row>
    <row r="209" spans="3:93" x14ac:dyDescent="0.2"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56"/>
      <c r="AH209" s="56"/>
      <c r="AI209" s="56"/>
      <c r="AJ209" s="56"/>
      <c r="AK209" s="56"/>
      <c r="AL209" s="56"/>
      <c r="AM209" s="56"/>
      <c r="AN209" s="56"/>
      <c r="AO209" s="56"/>
      <c r="AP209" s="56"/>
      <c r="AQ209" s="56"/>
      <c r="AR209" s="56"/>
      <c r="AS209" s="56"/>
      <c r="AT209" s="56"/>
      <c r="AU209" s="56"/>
      <c r="AV209" s="56"/>
      <c r="AW209" s="56"/>
      <c r="AX209" s="56"/>
      <c r="AY209" s="56"/>
      <c r="AZ209" s="56"/>
      <c r="BA209" s="56"/>
      <c r="BB209" s="56"/>
      <c r="BC209" s="56"/>
      <c r="BD209" s="56"/>
      <c r="BE209" s="56"/>
      <c r="BF209" s="56"/>
      <c r="BG209" s="56"/>
      <c r="BH209" s="56"/>
      <c r="BI209" s="56"/>
      <c r="BJ209" s="56"/>
      <c r="BK209" s="56"/>
      <c r="BL209" s="56"/>
      <c r="BM209" s="56"/>
      <c r="BN209" s="56"/>
      <c r="BO209" s="56"/>
      <c r="BP209" s="56"/>
      <c r="BQ209" s="56"/>
      <c r="BR209" s="56"/>
      <c r="BS209" s="56"/>
      <c r="BT209" s="56"/>
      <c r="BU209" s="56"/>
      <c r="BV209" s="56"/>
      <c r="BW209" s="56"/>
      <c r="BX209" s="56"/>
      <c r="BY209" s="56"/>
      <c r="BZ209" s="56"/>
      <c r="CA209" s="56"/>
      <c r="CB209" s="56"/>
      <c r="CC209" s="56"/>
      <c r="CD209" s="56"/>
      <c r="CE209" s="56"/>
      <c r="CF209" s="56"/>
      <c r="CG209" s="56"/>
      <c r="CH209" s="56"/>
      <c r="CI209" s="56"/>
      <c r="CJ209" s="56"/>
      <c r="CK209" s="56"/>
      <c r="CL209" s="56"/>
      <c r="CM209" s="56"/>
      <c r="CN209" s="56"/>
      <c r="CO209" s="56"/>
    </row>
    <row r="210" spans="3:93" x14ac:dyDescent="0.2"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56"/>
      <c r="AH210" s="56"/>
      <c r="AI210" s="56"/>
      <c r="AJ210" s="56"/>
      <c r="AK210" s="56"/>
      <c r="AL210" s="56"/>
      <c r="AM210" s="56"/>
      <c r="AN210" s="56"/>
      <c r="AO210" s="56"/>
      <c r="AP210" s="56"/>
      <c r="AQ210" s="56"/>
      <c r="AR210" s="56"/>
      <c r="AS210" s="56"/>
      <c r="AT210" s="56"/>
      <c r="AU210" s="56"/>
      <c r="AV210" s="56"/>
      <c r="AW210" s="56"/>
      <c r="AX210" s="56"/>
      <c r="AY210" s="56"/>
      <c r="AZ210" s="56"/>
      <c r="BA210" s="56"/>
      <c r="BB210" s="56"/>
      <c r="BC210" s="56"/>
      <c r="BD210" s="56"/>
      <c r="BE210" s="56"/>
      <c r="BF210" s="56"/>
      <c r="BG210" s="56"/>
      <c r="BH210" s="56"/>
      <c r="BI210" s="56"/>
      <c r="BJ210" s="56"/>
      <c r="BK210" s="56"/>
      <c r="BL210" s="56"/>
      <c r="BM210" s="56"/>
      <c r="BN210" s="56"/>
      <c r="BO210" s="56"/>
      <c r="BP210" s="56"/>
      <c r="BQ210" s="56"/>
      <c r="BR210" s="56"/>
      <c r="BS210" s="56"/>
      <c r="BT210" s="56"/>
      <c r="BU210" s="56"/>
      <c r="BV210" s="56"/>
      <c r="BW210" s="56"/>
      <c r="BX210" s="56"/>
      <c r="BY210" s="56"/>
      <c r="BZ210" s="56"/>
      <c r="CA210" s="56"/>
      <c r="CB210" s="56"/>
      <c r="CC210" s="56"/>
      <c r="CD210" s="56"/>
      <c r="CE210" s="56"/>
      <c r="CF210" s="56"/>
      <c r="CG210" s="56"/>
      <c r="CH210" s="56"/>
      <c r="CI210" s="56"/>
      <c r="CJ210" s="56"/>
      <c r="CK210" s="56"/>
      <c r="CL210" s="56"/>
      <c r="CM210" s="56"/>
      <c r="CN210" s="56"/>
      <c r="CO210" s="56"/>
    </row>
    <row r="211" spans="3:93" x14ac:dyDescent="0.2"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56"/>
      <c r="AH211" s="56"/>
      <c r="AI211" s="56"/>
      <c r="AJ211" s="56"/>
      <c r="AK211" s="56"/>
      <c r="AL211" s="56"/>
      <c r="AM211" s="56"/>
      <c r="AN211" s="56"/>
      <c r="AO211" s="56"/>
      <c r="AP211" s="56"/>
      <c r="AQ211" s="56"/>
      <c r="AR211" s="56"/>
      <c r="AS211" s="56"/>
      <c r="AT211" s="56"/>
      <c r="AU211" s="56"/>
      <c r="AV211" s="56"/>
      <c r="AW211" s="56"/>
      <c r="AX211" s="56"/>
      <c r="AY211" s="56"/>
      <c r="AZ211" s="56"/>
      <c r="BA211" s="56"/>
      <c r="BB211" s="56"/>
      <c r="BC211" s="56"/>
      <c r="BD211" s="56"/>
      <c r="BE211" s="56"/>
      <c r="BF211" s="56"/>
      <c r="BG211" s="56"/>
      <c r="BH211" s="56"/>
      <c r="BI211" s="56"/>
      <c r="BJ211" s="56"/>
      <c r="BK211" s="56"/>
      <c r="BL211" s="56"/>
      <c r="BM211" s="56"/>
      <c r="BN211" s="56"/>
      <c r="BO211" s="56"/>
      <c r="BP211" s="56"/>
      <c r="BQ211" s="56"/>
      <c r="BR211" s="56"/>
      <c r="BS211" s="56"/>
      <c r="BT211" s="56"/>
      <c r="BU211" s="56"/>
      <c r="BV211" s="56"/>
      <c r="BW211" s="56"/>
      <c r="BX211" s="56"/>
      <c r="BY211" s="56"/>
      <c r="BZ211" s="56"/>
      <c r="CA211" s="56"/>
      <c r="CB211" s="56"/>
      <c r="CC211" s="56"/>
      <c r="CD211" s="56"/>
      <c r="CE211" s="56"/>
      <c r="CF211" s="56"/>
      <c r="CG211" s="56"/>
      <c r="CH211" s="56"/>
      <c r="CI211" s="56"/>
      <c r="CJ211" s="56"/>
      <c r="CK211" s="56"/>
      <c r="CL211" s="56"/>
      <c r="CM211" s="56"/>
      <c r="CN211" s="56"/>
      <c r="CO211" s="56"/>
    </row>
    <row r="212" spans="3:93" x14ac:dyDescent="0.2"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56"/>
      <c r="AH212" s="56"/>
      <c r="AI212" s="56"/>
      <c r="AJ212" s="56"/>
      <c r="AK212" s="56"/>
      <c r="AL212" s="56"/>
      <c r="AM212" s="56"/>
      <c r="AN212" s="56"/>
      <c r="AO212" s="56"/>
      <c r="AP212" s="56"/>
      <c r="AQ212" s="56"/>
      <c r="AR212" s="56"/>
      <c r="AS212" s="56"/>
      <c r="AT212" s="56"/>
      <c r="AU212" s="56"/>
      <c r="AV212" s="56"/>
      <c r="AW212" s="56"/>
      <c r="AX212" s="56"/>
      <c r="AY212" s="56"/>
      <c r="AZ212" s="56"/>
      <c r="BA212" s="56"/>
      <c r="BB212" s="56"/>
      <c r="BC212" s="56"/>
      <c r="BD212" s="56"/>
      <c r="BE212" s="56"/>
      <c r="BF212" s="56"/>
      <c r="BG212" s="56"/>
      <c r="BH212" s="56"/>
      <c r="BI212" s="56"/>
      <c r="BJ212" s="56"/>
      <c r="BK212" s="56"/>
      <c r="BL212" s="56"/>
      <c r="BM212" s="56"/>
      <c r="BN212" s="56"/>
      <c r="BO212" s="56"/>
      <c r="BP212" s="56"/>
      <c r="BQ212" s="56"/>
      <c r="BR212" s="56"/>
      <c r="BS212" s="56"/>
      <c r="BT212" s="56"/>
      <c r="BU212" s="56"/>
      <c r="BV212" s="56"/>
      <c r="BW212" s="56"/>
      <c r="BX212" s="56"/>
      <c r="BY212" s="56"/>
      <c r="BZ212" s="56"/>
      <c r="CA212" s="56"/>
      <c r="CB212" s="56"/>
      <c r="CC212" s="56"/>
      <c r="CD212" s="56"/>
      <c r="CE212" s="56"/>
      <c r="CF212" s="56"/>
      <c r="CG212" s="56"/>
      <c r="CH212" s="56"/>
      <c r="CI212" s="56"/>
      <c r="CJ212" s="56"/>
      <c r="CK212" s="56"/>
      <c r="CL212" s="56"/>
      <c r="CM212" s="56"/>
      <c r="CN212" s="56"/>
      <c r="CO212" s="56"/>
    </row>
    <row r="213" spans="3:93" x14ac:dyDescent="0.2"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56"/>
      <c r="AH213" s="56"/>
      <c r="AI213" s="56"/>
      <c r="AJ213" s="56"/>
      <c r="AK213" s="56"/>
      <c r="AL213" s="56"/>
      <c r="AM213" s="56"/>
      <c r="AN213" s="56"/>
      <c r="AO213" s="56"/>
      <c r="AP213" s="56"/>
      <c r="AQ213" s="56"/>
      <c r="AR213" s="56"/>
      <c r="AS213" s="56"/>
      <c r="AT213" s="56"/>
      <c r="AU213" s="56"/>
      <c r="AV213" s="56"/>
      <c r="AW213" s="56"/>
      <c r="AX213" s="56"/>
      <c r="AY213" s="56"/>
      <c r="AZ213" s="56"/>
      <c r="BA213" s="56"/>
      <c r="BB213" s="56"/>
      <c r="BC213" s="56"/>
      <c r="BD213" s="56"/>
      <c r="BE213" s="56"/>
      <c r="BF213" s="56"/>
      <c r="BG213" s="56"/>
      <c r="BH213" s="56"/>
      <c r="BI213" s="56"/>
      <c r="BJ213" s="56"/>
      <c r="BK213" s="56"/>
      <c r="BL213" s="56"/>
      <c r="BM213" s="56"/>
      <c r="BN213" s="56"/>
      <c r="BO213" s="56"/>
      <c r="BP213" s="56"/>
      <c r="BQ213" s="56"/>
      <c r="BR213" s="56"/>
      <c r="BS213" s="56"/>
      <c r="BT213" s="56"/>
      <c r="BU213" s="56"/>
      <c r="BV213" s="56"/>
      <c r="BW213" s="56"/>
      <c r="BX213" s="56"/>
      <c r="BY213" s="56"/>
      <c r="BZ213" s="56"/>
      <c r="CA213" s="56"/>
      <c r="CB213" s="56"/>
      <c r="CC213" s="56"/>
      <c r="CD213" s="56"/>
      <c r="CE213" s="56"/>
      <c r="CF213" s="56"/>
      <c r="CG213" s="56"/>
      <c r="CH213" s="56"/>
      <c r="CI213" s="56"/>
      <c r="CJ213" s="56"/>
      <c r="CK213" s="56"/>
      <c r="CL213" s="56"/>
      <c r="CM213" s="56"/>
      <c r="CN213" s="56"/>
      <c r="CO213" s="56"/>
    </row>
    <row r="214" spans="3:93" x14ac:dyDescent="0.2"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56"/>
      <c r="AH214" s="56"/>
      <c r="AI214" s="56"/>
      <c r="AJ214" s="56"/>
      <c r="AK214" s="56"/>
      <c r="AL214" s="56"/>
      <c r="AM214" s="56"/>
      <c r="AN214" s="56"/>
      <c r="AO214" s="56"/>
      <c r="AP214" s="56"/>
      <c r="AQ214" s="56"/>
      <c r="AR214" s="56"/>
      <c r="AS214" s="56"/>
      <c r="AT214" s="56"/>
      <c r="AU214" s="56"/>
      <c r="AV214" s="56"/>
      <c r="AW214" s="56"/>
      <c r="AX214" s="56"/>
      <c r="AY214" s="56"/>
      <c r="AZ214" s="56"/>
      <c r="BA214" s="56"/>
      <c r="BB214" s="56"/>
      <c r="BC214" s="56"/>
      <c r="BD214" s="56"/>
      <c r="BE214" s="56"/>
      <c r="BF214" s="56"/>
      <c r="BG214" s="56"/>
      <c r="BH214" s="56"/>
      <c r="BI214" s="56"/>
      <c r="BJ214" s="56"/>
      <c r="BK214" s="56"/>
      <c r="BL214" s="56"/>
      <c r="BM214" s="56"/>
      <c r="BN214" s="56"/>
      <c r="BO214" s="56"/>
      <c r="BP214" s="56"/>
      <c r="BQ214" s="56"/>
      <c r="BR214" s="56"/>
      <c r="BS214" s="56"/>
      <c r="BT214" s="56"/>
      <c r="BU214" s="56"/>
      <c r="BV214" s="56"/>
      <c r="BW214" s="56"/>
      <c r="BX214" s="56"/>
      <c r="BY214" s="56"/>
      <c r="BZ214" s="56"/>
      <c r="CA214" s="56"/>
      <c r="CB214" s="56"/>
      <c r="CC214" s="56"/>
      <c r="CD214" s="56"/>
      <c r="CE214" s="56"/>
      <c r="CF214" s="56"/>
      <c r="CG214" s="56"/>
      <c r="CH214" s="56"/>
      <c r="CI214" s="56"/>
      <c r="CJ214" s="56"/>
      <c r="CK214" s="56"/>
      <c r="CL214" s="56"/>
      <c r="CM214" s="56"/>
      <c r="CN214" s="56"/>
      <c r="CO214" s="56"/>
    </row>
    <row r="215" spans="3:93" x14ac:dyDescent="0.2"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56"/>
      <c r="AH215" s="56"/>
      <c r="AI215" s="56"/>
      <c r="AJ215" s="56"/>
      <c r="AK215" s="56"/>
      <c r="AL215" s="56"/>
      <c r="AM215" s="56"/>
      <c r="AN215" s="56"/>
      <c r="AO215" s="56"/>
      <c r="AP215" s="56"/>
      <c r="AQ215" s="56"/>
      <c r="AR215" s="56"/>
      <c r="AS215" s="56"/>
      <c r="AT215" s="56"/>
      <c r="AU215" s="56"/>
      <c r="AV215" s="56"/>
      <c r="AW215" s="56"/>
      <c r="AX215" s="56"/>
      <c r="AY215" s="56"/>
      <c r="AZ215" s="56"/>
      <c r="BA215" s="56"/>
      <c r="BB215" s="56"/>
      <c r="BC215" s="56"/>
      <c r="BD215" s="56"/>
      <c r="BE215" s="56"/>
      <c r="BF215" s="56"/>
      <c r="BG215" s="56"/>
      <c r="BH215" s="56"/>
      <c r="BI215" s="56"/>
      <c r="BJ215" s="56"/>
      <c r="BK215" s="56"/>
      <c r="BL215" s="56"/>
      <c r="BM215" s="56"/>
      <c r="BN215" s="56"/>
      <c r="BO215" s="56"/>
      <c r="BP215" s="56"/>
      <c r="BQ215" s="56"/>
      <c r="BR215" s="56"/>
      <c r="BS215" s="56"/>
      <c r="BT215" s="56"/>
      <c r="BU215" s="56"/>
      <c r="BV215" s="56"/>
      <c r="BW215" s="56"/>
      <c r="BX215" s="56"/>
      <c r="BY215" s="56"/>
      <c r="BZ215" s="56"/>
      <c r="CA215" s="56"/>
      <c r="CB215" s="56"/>
      <c r="CC215" s="56"/>
      <c r="CD215" s="56"/>
      <c r="CE215" s="56"/>
      <c r="CF215" s="56"/>
      <c r="CG215" s="56"/>
      <c r="CH215" s="56"/>
      <c r="CI215" s="56"/>
      <c r="CJ215" s="56"/>
      <c r="CK215" s="56"/>
      <c r="CL215" s="56"/>
      <c r="CM215" s="56"/>
      <c r="CN215" s="56"/>
      <c r="CO215" s="56"/>
    </row>
    <row r="216" spans="3:93" x14ac:dyDescent="0.2"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56"/>
      <c r="AH216" s="56"/>
      <c r="AI216" s="56"/>
      <c r="AJ216" s="56"/>
      <c r="AK216" s="56"/>
      <c r="AL216" s="56"/>
      <c r="AM216" s="56"/>
      <c r="AN216" s="56"/>
      <c r="AO216" s="56"/>
      <c r="AP216" s="56"/>
      <c r="AQ216" s="56"/>
      <c r="AR216" s="56"/>
      <c r="AS216" s="56"/>
      <c r="AT216" s="56"/>
      <c r="AU216" s="56"/>
      <c r="AV216" s="56"/>
      <c r="AW216" s="56"/>
      <c r="AX216" s="56"/>
      <c r="AY216" s="56"/>
      <c r="AZ216" s="56"/>
      <c r="BA216" s="56"/>
      <c r="BB216" s="56"/>
      <c r="BC216" s="56"/>
      <c r="BD216" s="56"/>
      <c r="BE216" s="56"/>
      <c r="BF216" s="56"/>
      <c r="BG216" s="56"/>
      <c r="BH216" s="56"/>
      <c r="BI216" s="56"/>
      <c r="BJ216" s="56"/>
      <c r="BK216" s="56"/>
      <c r="BL216" s="56"/>
      <c r="BM216" s="56"/>
      <c r="BN216" s="56"/>
      <c r="BO216" s="56"/>
      <c r="BP216" s="56"/>
      <c r="BQ216" s="56"/>
      <c r="BR216" s="56"/>
      <c r="BS216" s="56"/>
      <c r="BT216" s="56"/>
      <c r="BU216" s="56"/>
      <c r="BV216" s="56"/>
      <c r="BW216" s="56"/>
      <c r="BX216" s="56"/>
      <c r="BY216" s="56"/>
      <c r="BZ216" s="56"/>
      <c r="CA216" s="56"/>
      <c r="CB216" s="56"/>
      <c r="CC216" s="56"/>
      <c r="CD216" s="56"/>
      <c r="CE216" s="56"/>
      <c r="CF216" s="56"/>
      <c r="CG216" s="56"/>
      <c r="CH216" s="56"/>
      <c r="CI216" s="56"/>
      <c r="CJ216" s="56"/>
      <c r="CK216" s="56"/>
      <c r="CL216" s="56"/>
      <c r="CM216" s="56"/>
      <c r="CN216" s="56"/>
      <c r="CO216" s="56"/>
    </row>
    <row r="217" spans="3:93" x14ac:dyDescent="0.2"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6"/>
      <c r="AI217" s="56"/>
      <c r="AJ217" s="56"/>
      <c r="AK217" s="56"/>
      <c r="AL217" s="56"/>
      <c r="AM217" s="56"/>
      <c r="AN217" s="56"/>
      <c r="AO217" s="56"/>
      <c r="AP217" s="56"/>
      <c r="AQ217" s="56"/>
      <c r="AR217" s="56"/>
      <c r="AS217" s="56"/>
      <c r="AT217" s="56"/>
      <c r="AU217" s="56"/>
      <c r="AV217" s="56"/>
      <c r="AW217" s="56"/>
      <c r="AX217" s="56"/>
      <c r="AY217" s="56"/>
      <c r="AZ217" s="56"/>
      <c r="BA217" s="56"/>
      <c r="BB217" s="56"/>
      <c r="BC217" s="56"/>
      <c r="BD217" s="56"/>
      <c r="BE217" s="56"/>
      <c r="BF217" s="56"/>
      <c r="BG217" s="56"/>
      <c r="BH217" s="56"/>
      <c r="BI217" s="56"/>
      <c r="BJ217" s="56"/>
      <c r="BK217" s="56"/>
      <c r="BL217" s="56"/>
      <c r="BM217" s="56"/>
      <c r="BN217" s="56"/>
      <c r="BO217" s="56"/>
      <c r="BP217" s="56"/>
      <c r="BQ217" s="56"/>
      <c r="BR217" s="56"/>
      <c r="BS217" s="56"/>
      <c r="BT217" s="56"/>
      <c r="BU217" s="56"/>
      <c r="BV217" s="56"/>
      <c r="BW217" s="56"/>
      <c r="BX217" s="56"/>
      <c r="BY217" s="56"/>
      <c r="BZ217" s="56"/>
      <c r="CA217" s="56"/>
      <c r="CB217" s="56"/>
      <c r="CC217" s="56"/>
      <c r="CD217" s="56"/>
      <c r="CE217" s="56"/>
      <c r="CF217" s="56"/>
      <c r="CG217" s="56"/>
      <c r="CH217" s="56"/>
      <c r="CI217" s="56"/>
      <c r="CJ217" s="56"/>
      <c r="CK217" s="56"/>
      <c r="CL217" s="56"/>
      <c r="CM217" s="56"/>
      <c r="CN217" s="56"/>
      <c r="CO217" s="56"/>
    </row>
    <row r="218" spans="3:93" x14ac:dyDescent="0.2"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56"/>
      <c r="AH218" s="56"/>
      <c r="AI218" s="56"/>
      <c r="AJ218" s="56"/>
      <c r="AK218" s="56"/>
      <c r="AL218" s="56"/>
      <c r="AM218" s="56"/>
      <c r="AN218" s="56"/>
      <c r="AO218" s="56"/>
      <c r="AP218" s="56"/>
      <c r="AQ218" s="56"/>
      <c r="AR218" s="56"/>
      <c r="AS218" s="56"/>
      <c r="AT218" s="56"/>
      <c r="AU218" s="56"/>
      <c r="AV218" s="56"/>
      <c r="AW218" s="56"/>
      <c r="AX218" s="56"/>
      <c r="AY218" s="56"/>
      <c r="AZ218" s="56"/>
      <c r="BA218" s="56"/>
      <c r="BB218" s="56"/>
      <c r="BC218" s="56"/>
      <c r="BD218" s="56"/>
      <c r="BE218" s="56"/>
      <c r="BF218" s="56"/>
      <c r="BG218" s="56"/>
      <c r="BH218" s="56"/>
      <c r="BI218" s="56"/>
      <c r="BJ218" s="56"/>
      <c r="BK218" s="56"/>
      <c r="BL218" s="56"/>
      <c r="BM218" s="56"/>
      <c r="BN218" s="56"/>
      <c r="BO218" s="56"/>
      <c r="BP218" s="56"/>
      <c r="BQ218" s="56"/>
      <c r="BR218" s="56"/>
      <c r="BS218" s="56"/>
      <c r="BT218" s="56"/>
      <c r="BU218" s="56"/>
      <c r="BV218" s="56"/>
      <c r="BW218" s="56"/>
      <c r="BX218" s="56"/>
      <c r="BY218" s="56"/>
      <c r="BZ218" s="56"/>
      <c r="CA218" s="56"/>
      <c r="CB218" s="56"/>
      <c r="CC218" s="56"/>
      <c r="CD218" s="56"/>
      <c r="CE218" s="56"/>
      <c r="CF218" s="56"/>
      <c r="CG218" s="56"/>
      <c r="CH218" s="56"/>
      <c r="CI218" s="56"/>
      <c r="CJ218" s="56"/>
      <c r="CK218" s="56"/>
      <c r="CL218" s="56"/>
      <c r="CM218" s="56"/>
      <c r="CN218" s="56"/>
      <c r="CO218" s="56"/>
    </row>
    <row r="219" spans="3:93" x14ac:dyDescent="0.2"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6"/>
      <c r="AI219" s="56"/>
      <c r="AJ219" s="56"/>
      <c r="AK219" s="56"/>
      <c r="AL219" s="56"/>
      <c r="AM219" s="56"/>
      <c r="AN219" s="56"/>
      <c r="AO219" s="56"/>
      <c r="AP219" s="56"/>
      <c r="AQ219" s="56"/>
      <c r="AR219" s="56"/>
      <c r="AS219" s="56"/>
      <c r="AT219" s="56"/>
      <c r="AU219" s="56"/>
      <c r="AV219" s="56"/>
      <c r="AW219" s="56"/>
      <c r="AX219" s="56"/>
      <c r="AY219" s="56"/>
      <c r="AZ219" s="56"/>
      <c r="BA219" s="56"/>
      <c r="BB219" s="56"/>
      <c r="BC219" s="56"/>
      <c r="BD219" s="56"/>
      <c r="BE219" s="56"/>
      <c r="BF219" s="56"/>
      <c r="BG219" s="56"/>
      <c r="BH219" s="56"/>
      <c r="BI219" s="56"/>
      <c r="BJ219" s="56"/>
      <c r="BK219" s="56"/>
      <c r="BL219" s="56"/>
      <c r="BM219" s="56"/>
      <c r="BN219" s="56"/>
      <c r="BO219" s="56"/>
      <c r="BP219" s="56"/>
      <c r="BQ219" s="56"/>
      <c r="BR219" s="56"/>
      <c r="BS219" s="56"/>
      <c r="BT219" s="56"/>
      <c r="BU219" s="56"/>
      <c r="BV219" s="56"/>
      <c r="BW219" s="56"/>
      <c r="BX219" s="56"/>
      <c r="BY219" s="56"/>
      <c r="BZ219" s="56"/>
      <c r="CA219" s="56"/>
      <c r="CB219" s="56"/>
      <c r="CC219" s="56"/>
      <c r="CD219" s="56"/>
      <c r="CE219" s="56"/>
      <c r="CF219" s="56"/>
      <c r="CG219" s="56"/>
      <c r="CH219" s="56"/>
      <c r="CI219" s="56"/>
      <c r="CJ219" s="56"/>
      <c r="CK219" s="56"/>
      <c r="CL219" s="56"/>
      <c r="CM219" s="56"/>
      <c r="CN219" s="56"/>
      <c r="CO219" s="56"/>
    </row>
    <row r="220" spans="3:93" x14ac:dyDescent="0.2"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56"/>
      <c r="AH220" s="56"/>
      <c r="AI220" s="56"/>
      <c r="AJ220" s="56"/>
      <c r="AK220" s="56"/>
      <c r="AL220" s="56"/>
      <c r="AM220" s="56"/>
      <c r="AN220" s="56"/>
      <c r="AO220" s="56"/>
      <c r="AP220" s="56"/>
      <c r="AQ220" s="56"/>
      <c r="AR220" s="56"/>
      <c r="AS220" s="56"/>
      <c r="AT220" s="56"/>
      <c r="AU220" s="56"/>
      <c r="AV220" s="56"/>
      <c r="AW220" s="56"/>
      <c r="AX220" s="56"/>
      <c r="AY220" s="56"/>
      <c r="AZ220" s="56"/>
      <c r="BA220" s="56"/>
      <c r="BB220" s="56"/>
      <c r="BC220" s="56"/>
      <c r="BD220" s="56"/>
      <c r="BE220" s="56"/>
      <c r="BF220" s="56"/>
      <c r="BG220" s="56"/>
      <c r="BH220" s="56"/>
      <c r="BI220" s="56"/>
      <c r="BJ220" s="56"/>
      <c r="BK220" s="56"/>
      <c r="BL220" s="56"/>
      <c r="BM220" s="56"/>
      <c r="BN220" s="56"/>
      <c r="BO220" s="56"/>
      <c r="BP220" s="56"/>
      <c r="BQ220" s="56"/>
      <c r="BR220" s="56"/>
      <c r="BS220" s="56"/>
      <c r="BT220" s="56"/>
      <c r="BU220" s="56"/>
      <c r="BV220" s="56"/>
      <c r="BW220" s="56"/>
      <c r="BX220" s="56"/>
      <c r="BY220" s="56"/>
      <c r="BZ220" s="56"/>
      <c r="CA220" s="56"/>
      <c r="CB220" s="56"/>
      <c r="CC220" s="56"/>
      <c r="CD220" s="56"/>
      <c r="CE220" s="56"/>
      <c r="CF220" s="56"/>
      <c r="CG220" s="56"/>
      <c r="CH220" s="56"/>
      <c r="CI220" s="56"/>
      <c r="CJ220" s="56"/>
      <c r="CK220" s="56"/>
      <c r="CL220" s="56"/>
      <c r="CM220" s="56"/>
      <c r="CN220" s="56"/>
      <c r="CO220" s="56"/>
    </row>
    <row r="221" spans="3:93" x14ac:dyDescent="0.2"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  <c r="AE221" s="56"/>
      <c r="AF221" s="56"/>
      <c r="AG221" s="56"/>
      <c r="AH221" s="56"/>
      <c r="AI221" s="56"/>
      <c r="AJ221" s="56"/>
      <c r="AK221" s="56"/>
      <c r="AL221" s="56"/>
      <c r="AM221" s="56"/>
      <c r="AN221" s="56"/>
      <c r="AO221" s="56"/>
      <c r="AP221" s="56"/>
      <c r="AQ221" s="56"/>
      <c r="AR221" s="56"/>
      <c r="AS221" s="56"/>
      <c r="AT221" s="56"/>
      <c r="AU221" s="56"/>
      <c r="AV221" s="56"/>
      <c r="AW221" s="56"/>
      <c r="AX221" s="56"/>
      <c r="AY221" s="56"/>
      <c r="AZ221" s="56"/>
      <c r="BA221" s="56"/>
      <c r="BB221" s="56"/>
      <c r="BC221" s="56"/>
      <c r="BD221" s="56"/>
      <c r="BE221" s="56"/>
      <c r="BF221" s="56"/>
      <c r="BG221" s="56"/>
      <c r="BH221" s="56"/>
      <c r="BI221" s="56"/>
      <c r="BJ221" s="56"/>
      <c r="BK221" s="56"/>
      <c r="BL221" s="56"/>
      <c r="BM221" s="56"/>
      <c r="BN221" s="56"/>
      <c r="BO221" s="56"/>
      <c r="BP221" s="56"/>
      <c r="BQ221" s="56"/>
      <c r="BR221" s="56"/>
      <c r="BS221" s="56"/>
      <c r="BT221" s="56"/>
      <c r="BU221" s="56"/>
      <c r="BV221" s="56"/>
      <c r="BW221" s="56"/>
      <c r="BX221" s="56"/>
      <c r="BY221" s="56"/>
      <c r="BZ221" s="56"/>
      <c r="CA221" s="56"/>
      <c r="CB221" s="56"/>
      <c r="CC221" s="56"/>
      <c r="CD221" s="56"/>
      <c r="CE221" s="56"/>
      <c r="CF221" s="56"/>
      <c r="CG221" s="56"/>
      <c r="CH221" s="56"/>
      <c r="CI221" s="56"/>
      <c r="CJ221" s="56"/>
      <c r="CK221" s="56"/>
      <c r="CL221" s="56"/>
      <c r="CM221" s="56"/>
      <c r="CN221" s="56"/>
      <c r="CO221" s="56"/>
    </row>
    <row r="222" spans="3:93" x14ac:dyDescent="0.2"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  <c r="AE222" s="56"/>
      <c r="AF222" s="56"/>
      <c r="AG222" s="56"/>
      <c r="AH222" s="56"/>
      <c r="AI222" s="56"/>
      <c r="AJ222" s="56"/>
      <c r="AK222" s="56"/>
      <c r="AL222" s="56"/>
      <c r="AM222" s="56"/>
      <c r="AN222" s="56"/>
      <c r="AO222" s="56"/>
      <c r="AP222" s="56"/>
      <c r="AQ222" s="56"/>
      <c r="AR222" s="56"/>
      <c r="AS222" s="56"/>
      <c r="AT222" s="56"/>
      <c r="AU222" s="56"/>
      <c r="AV222" s="56"/>
      <c r="AW222" s="56"/>
      <c r="AX222" s="56"/>
      <c r="AY222" s="56"/>
      <c r="AZ222" s="56"/>
      <c r="BA222" s="56"/>
      <c r="BB222" s="56"/>
      <c r="BC222" s="56"/>
      <c r="BD222" s="56"/>
      <c r="BE222" s="56"/>
      <c r="BF222" s="56"/>
      <c r="BG222" s="56"/>
      <c r="BH222" s="56"/>
      <c r="BI222" s="56"/>
      <c r="BJ222" s="56"/>
      <c r="BK222" s="56"/>
      <c r="BL222" s="56"/>
      <c r="BM222" s="56"/>
      <c r="BN222" s="56"/>
      <c r="BO222" s="56"/>
      <c r="BP222" s="56"/>
      <c r="BQ222" s="56"/>
      <c r="BR222" s="56"/>
      <c r="BS222" s="56"/>
      <c r="BT222" s="56"/>
      <c r="BU222" s="56"/>
      <c r="BV222" s="56"/>
      <c r="BW222" s="56"/>
      <c r="BX222" s="56"/>
      <c r="BY222" s="56"/>
      <c r="BZ222" s="56"/>
      <c r="CA222" s="56"/>
      <c r="CB222" s="56"/>
      <c r="CC222" s="56"/>
      <c r="CD222" s="56"/>
      <c r="CE222" s="56"/>
      <c r="CF222" s="56"/>
      <c r="CG222" s="56"/>
      <c r="CH222" s="56"/>
      <c r="CI222" s="56"/>
      <c r="CJ222" s="56"/>
      <c r="CK222" s="56"/>
      <c r="CL222" s="56"/>
      <c r="CM222" s="56"/>
      <c r="CN222" s="56"/>
      <c r="CO222" s="56"/>
    </row>
    <row r="223" spans="3:93" x14ac:dyDescent="0.2"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  <c r="AG223" s="56"/>
      <c r="AH223" s="56"/>
      <c r="AI223" s="56"/>
      <c r="AJ223" s="56"/>
      <c r="AK223" s="56"/>
      <c r="AL223" s="56"/>
      <c r="AM223" s="56"/>
      <c r="AN223" s="56"/>
      <c r="AO223" s="56"/>
      <c r="AP223" s="56"/>
      <c r="AQ223" s="56"/>
      <c r="AR223" s="56"/>
      <c r="AS223" s="56"/>
      <c r="AT223" s="56"/>
      <c r="AU223" s="56"/>
      <c r="AV223" s="56"/>
      <c r="AW223" s="56"/>
      <c r="AX223" s="56"/>
      <c r="AY223" s="56"/>
      <c r="AZ223" s="56"/>
      <c r="BA223" s="56"/>
      <c r="BB223" s="56"/>
      <c r="BC223" s="56"/>
      <c r="BD223" s="56"/>
      <c r="BE223" s="56"/>
      <c r="BF223" s="56"/>
      <c r="BG223" s="56"/>
      <c r="BH223" s="56"/>
      <c r="BI223" s="56"/>
      <c r="BJ223" s="56"/>
      <c r="BK223" s="56"/>
      <c r="BL223" s="56"/>
      <c r="BM223" s="56"/>
      <c r="BN223" s="56"/>
      <c r="BO223" s="56"/>
      <c r="BP223" s="56"/>
      <c r="BQ223" s="56"/>
      <c r="BR223" s="56"/>
      <c r="BS223" s="56"/>
      <c r="BT223" s="56"/>
      <c r="BU223" s="56"/>
      <c r="BV223" s="56"/>
      <c r="BW223" s="56"/>
      <c r="BX223" s="56"/>
      <c r="BY223" s="56"/>
      <c r="BZ223" s="56"/>
      <c r="CA223" s="56"/>
      <c r="CB223" s="56"/>
      <c r="CC223" s="56"/>
      <c r="CD223" s="56"/>
      <c r="CE223" s="56"/>
      <c r="CF223" s="56"/>
      <c r="CG223" s="56"/>
      <c r="CH223" s="56"/>
      <c r="CI223" s="56"/>
      <c r="CJ223" s="56"/>
      <c r="CK223" s="56"/>
      <c r="CL223" s="56"/>
      <c r="CM223" s="56"/>
      <c r="CN223" s="56"/>
      <c r="CO223" s="56"/>
    </row>
    <row r="224" spans="3:93" x14ac:dyDescent="0.2"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  <c r="AE224" s="56"/>
      <c r="AF224" s="56"/>
      <c r="AG224" s="56"/>
      <c r="AH224" s="56"/>
      <c r="AI224" s="56"/>
      <c r="AJ224" s="56"/>
      <c r="AK224" s="56"/>
      <c r="AL224" s="56"/>
      <c r="AM224" s="56"/>
      <c r="AN224" s="56"/>
      <c r="AO224" s="56"/>
      <c r="AP224" s="56"/>
      <c r="AQ224" s="56"/>
      <c r="AR224" s="56"/>
      <c r="AS224" s="56"/>
      <c r="AT224" s="56"/>
      <c r="AU224" s="56"/>
      <c r="AV224" s="56"/>
      <c r="AW224" s="56"/>
      <c r="AX224" s="56"/>
      <c r="AY224" s="56"/>
      <c r="AZ224" s="56"/>
      <c r="BA224" s="56"/>
      <c r="BB224" s="56"/>
      <c r="BC224" s="56"/>
      <c r="BD224" s="56"/>
      <c r="BE224" s="56"/>
      <c r="BF224" s="56"/>
      <c r="BG224" s="56"/>
      <c r="BH224" s="56"/>
      <c r="BI224" s="56"/>
      <c r="BJ224" s="56"/>
      <c r="BK224" s="56"/>
      <c r="BL224" s="56"/>
      <c r="BM224" s="56"/>
      <c r="BN224" s="56"/>
      <c r="BO224" s="56"/>
      <c r="BP224" s="56"/>
      <c r="BQ224" s="56"/>
      <c r="BR224" s="56"/>
      <c r="BS224" s="56"/>
      <c r="BT224" s="56"/>
      <c r="BU224" s="56"/>
      <c r="BV224" s="56"/>
      <c r="BW224" s="56"/>
      <c r="BX224" s="56"/>
      <c r="BY224" s="56"/>
      <c r="BZ224" s="56"/>
      <c r="CA224" s="56"/>
      <c r="CB224" s="56"/>
      <c r="CC224" s="56"/>
      <c r="CD224" s="56"/>
      <c r="CE224" s="56"/>
      <c r="CF224" s="56"/>
      <c r="CG224" s="56"/>
      <c r="CH224" s="56"/>
      <c r="CI224" s="56"/>
      <c r="CJ224" s="56"/>
      <c r="CK224" s="56"/>
      <c r="CL224" s="56"/>
      <c r="CM224" s="56"/>
      <c r="CN224" s="56"/>
      <c r="CO224" s="56"/>
    </row>
    <row r="225" spans="3:93" x14ac:dyDescent="0.2"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  <c r="AE225" s="56"/>
      <c r="AF225" s="56"/>
      <c r="AG225" s="56"/>
      <c r="AH225" s="56"/>
      <c r="AI225" s="56"/>
      <c r="AJ225" s="56"/>
      <c r="AK225" s="56"/>
      <c r="AL225" s="56"/>
      <c r="AM225" s="56"/>
      <c r="AN225" s="56"/>
      <c r="AO225" s="56"/>
      <c r="AP225" s="56"/>
      <c r="AQ225" s="56"/>
      <c r="AR225" s="56"/>
      <c r="AS225" s="56"/>
      <c r="AT225" s="56"/>
      <c r="AU225" s="56"/>
      <c r="AV225" s="56"/>
      <c r="AW225" s="56"/>
      <c r="AX225" s="56"/>
      <c r="AY225" s="56"/>
      <c r="AZ225" s="56"/>
      <c r="BA225" s="56"/>
      <c r="BB225" s="56"/>
      <c r="BC225" s="56"/>
      <c r="BD225" s="56"/>
      <c r="BE225" s="56"/>
      <c r="BF225" s="56"/>
      <c r="BG225" s="56"/>
      <c r="BH225" s="56"/>
      <c r="BI225" s="56"/>
      <c r="BJ225" s="56"/>
      <c r="BK225" s="56"/>
      <c r="BL225" s="56"/>
      <c r="BM225" s="56"/>
      <c r="BN225" s="56"/>
      <c r="BO225" s="56"/>
      <c r="BP225" s="56"/>
      <c r="BQ225" s="56"/>
      <c r="BR225" s="56"/>
      <c r="BS225" s="56"/>
      <c r="BT225" s="56"/>
      <c r="BU225" s="56"/>
      <c r="BV225" s="56"/>
      <c r="BW225" s="56"/>
      <c r="BX225" s="56"/>
      <c r="BY225" s="56"/>
      <c r="BZ225" s="56"/>
      <c r="CA225" s="56"/>
      <c r="CB225" s="56"/>
      <c r="CC225" s="56"/>
      <c r="CD225" s="56"/>
      <c r="CE225" s="56"/>
      <c r="CF225" s="56"/>
      <c r="CG225" s="56"/>
      <c r="CH225" s="56"/>
      <c r="CI225" s="56"/>
      <c r="CJ225" s="56"/>
      <c r="CK225" s="56"/>
      <c r="CL225" s="56"/>
      <c r="CM225" s="56"/>
      <c r="CN225" s="56"/>
      <c r="CO225" s="56"/>
    </row>
    <row r="226" spans="3:93" x14ac:dyDescent="0.2"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  <c r="AE226" s="56"/>
      <c r="AF226" s="56"/>
      <c r="AG226" s="56"/>
      <c r="AH226" s="56"/>
      <c r="AI226" s="56"/>
      <c r="AJ226" s="56"/>
      <c r="AK226" s="56"/>
      <c r="AL226" s="56"/>
      <c r="AM226" s="56"/>
      <c r="AN226" s="56"/>
      <c r="AO226" s="56"/>
      <c r="AP226" s="56"/>
      <c r="AQ226" s="56"/>
      <c r="AR226" s="56"/>
      <c r="AS226" s="56"/>
      <c r="AT226" s="56"/>
      <c r="AU226" s="56"/>
      <c r="AV226" s="56"/>
      <c r="AW226" s="56"/>
      <c r="AX226" s="56"/>
      <c r="AY226" s="56"/>
      <c r="AZ226" s="56"/>
      <c r="BA226" s="56"/>
      <c r="BB226" s="56"/>
      <c r="BC226" s="56"/>
      <c r="BD226" s="56"/>
      <c r="BE226" s="56"/>
      <c r="BF226" s="56"/>
      <c r="BG226" s="56"/>
      <c r="BH226" s="56"/>
      <c r="BI226" s="56"/>
      <c r="BJ226" s="56"/>
      <c r="BK226" s="56"/>
      <c r="BL226" s="56"/>
      <c r="BM226" s="56"/>
      <c r="BN226" s="56"/>
      <c r="BO226" s="56"/>
      <c r="BP226" s="56"/>
      <c r="BQ226" s="56"/>
      <c r="BR226" s="56"/>
      <c r="BS226" s="56"/>
      <c r="BT226" s="56"/>
      <c r="BU226" s="56"/>
      <c r="BV226" s="56"/>
      <c r="BW226" s="56"/>
      <c r="BX226" s="56"/>
      <c r="BY226" s="56"/>
      <c r="BZ226" s="56"/>
      <c r="CA226" s="56"/>
      <c r="CB226" s="56"/>
      <c r="CC226" s="56"/>
      <c r="CD226" s="56"/>
      <c r="CE226" s="56"/>
      <c r="CF226" s="56"/>
      <c r="CG226" s="56"/>
      <c r="CH226" s="56"/>
      <c r="CI226" s="56"/>
      <c r="CJ226" s="56"/>
      <c r="CK226" s="56"/>
      <c r="CL226" s="56"/>
      <c r="CM226" s="56"/>
      <c r="CN226" s="56"/>
      <c r="CO226" s="56"/>
    </row>
    <row r="227" spans="3:93" x14ac:dyDescent="0.2"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  <c r="AE227" s="56"/>
      <c r="AF227" s="56"/>
      <c r="AG227" s="56"/>
      <c r="AH227" s="56"/>
      <c r="AI227" s="56"/>
      <c r="AJ227" s="56"/>
      <c r="AK227" s="56"/>
      <c r="AL227" s="56"/>
      <c r="AM227" s="56"/>
      <c r="AN227" s="56"/>
      <c r="AO227" s="56"/>
      <c r="AP227" s="56"/>
      <c r="AQ227" s="56"/>
      <c r="AR227" s="56"/>
      <c r="AS227" s="56"/>
      <c r="AT227" s="56"/>
      <c r="AU227" s="56"/>
      <c r="AV227" s="56"/>
      <c r="AW227" s="56"/>
      <c r="AX227" s="56"/>
      <c r="AY227" s="56"/>
      <c r="AZ227" s="56"/>
      <c r="BA227" s="56"/>
      <c r="BB227" s="56"/>
      <c r="BC227" s="56"/>
      <c r="BD227" s="56"/>
      <c r="BE227" s="56"/>
      <c r="BF227" s="56"/>
      <c r="BG227" s="56"/>
      <c r="BH227" s="56"/>
      <c r="BI227" s="56"/>
      <c r="BJ227" s="56"/>
      <c r="BK227" s="56"/>
      <c r="BL227" s="56"/>
      <c r="BM227" s="56"/>
      <c r="BN227" s="56"/>
      <c r="BO227" s="56"/>
      <c r="BP227" s="56"/>
      <c r="BQ227" s="56"/>
      <c r="BR227" s="56"/>
      <c r="BS227" s="56"/>
      <c r="BT227" s="56"/>
      <c r="BU227" s="56"/>
      <c r="BV227" s="56"/>
      <c r="BW227" s="56"/>
      <c r="BX227" s="56"/>
      <c r="BY227" s="56"/>
      <c r="BZ227" s="56"/>
      <c r="CA227" s="56"/>
      <c r="CB227" s="56"/>
      <c r="CC227" s="56"/>
      <c r="CD227" s="56"/>
      <c r="CE227" s="56"/>
      <c r="CF227" s="56"/>
      <c r="CG227" s="56"/>
      <c r="CH227" s="56"/>
      <c r="CI227" s="56"/>
      <c r="CJ227" s="56"/>
      <c r="CK227" s="56"/>
      <c r="CL227" s="56"/>
      <c r="CM227" s="56"/>
      <c r="CN227" s="56"/>
      <c r="CO227" s="56"/>
    </row>
    <row r="228" spans="3:93" x14ac:dyDescent="0.2"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56"/>
      <c r="AJ228" s="56"/>
      <c r="AK228" s="56"/>
      <c r="AL228" s="56"/>
      <c r="AM228" s="56"/>
      <c r="AN228" s="56"/>
      <c r="AO228" s="56"/>
      <c r="AP228" s="56"/>
      <c r="AQ228" s="56"/>
      <c r="AR228" s="56"/>
      <c r="AS228" s="56"/>
      <c r="AT228" s="56"/>
      <c r="AU228" s="56"/>
      <c r="AV228" s="56"/>
      <c r="AW228" s="56"/>
      <c r="AX228" s="56"/>
      <c r="AY228" s="56"/>
      <c r="AZ228" s="56"/>
      <c r="BA228" s="56"/>
      <c r="BB228" s="56"/>
      <c r="BC228" s="56"/>
      <c r="BD228" s="56"/>
      <c r="BE228" s="56"/>
      <c r="BF228" s="56"/>
      <c r="BG228" s="56"/>
      <c r="BH228" s="56"/>
      <c r="BI228" s="56"/>
      <c r="BJ228" s="56"/>
      <c r="BK228" s="56"/>
      <c r="BL228" s="56"/>
      <c r="BM228" s="56"/>
      <c r="BN228" s="56"/>
      <c r="BO228" s="56"/>
      <c r="BP228" s="56"/>
      <c r="BQ228" s="56"/>
      <c r="BR228" s="56"/>
      <c r="BS228" s="56"/>
      <c r="BT228" s="56"/>
      <c r="BU228" s="56"/>
      <c r="BV228" s="56"/>
      <c r="BW228" s="56"/>
      <c r="BX228" s="56"/>
      <c r="BY228" s="56"/>
      <c r="BZ228" s="56"/>
      <c r="CA228" s="56"/>
      <c r="CB228" s="56"/>
      <c r="CC228" s="56"/>
      <c r="CD228" s="56"/>
      <c r="CE228" s="56"/>
      <c r="CF228" s="56"/>
      <c r="CG228" s="56"/>
      <c r="CH228" s="56"/>
      <c r="CI228" s="56"/>
      <c r="CJ228" s="56"/>
      <c r="CK228" s="56"/>
      <c r="CL228" s="56"/>
      <c r="CM228" s="56"/>
      <c r="CN228" s="56"/>
      <c r="CO228" s="56"/>
    </row>
    <row r="229" spans="3:93" x14ac:dyDescent="0.2"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  <c r="AG229" s="56"/>
      <c r="AH229" s="56"/>
      <c r="AI229" s="56"/>
      <c r="AJ229" s="56"/>
      <c r="AK229" s="56"/>
      <c r="AL229" s="56"/>
      <c r="AM229" s="56"/>
      <c r="AN229" s="56"/>
      <c r="AO229" s="56"/>
      <c r="AP229" s="56"/>
      <c r="AQ229" s="56"/>
      <c r="AR229" s="56"/>
      <c r="AS229" s="56"/>
      <c r="AT229" s="56"/>
      <c r="AU229" s="56"/>
      <c r="AV229" s="56"/>
      <c r="AW229" s="56"/>
      <c r="AX229" s="56"/>
      <c r="AY229" s="56"/>
      <c r="AZ229" s="56"/>
      <c r="BA229" s="56"/>
      <c r="BB229" s="56"/>
      <c r="BC229" s="56"/>
      <c r="BD229" s="56"/>
      <c r="BE229" s="56"/>
      <c r="BF229" s="56"/>
      <c r="BG229" s="56"/>
      <c r="BH229" s="56"/>
      <c r="BI229" s="56"/>
      <c r="BJ229" s="56"/>
      <c r="BK229" s="56"/>
      <c r="BL229" s="56"/>
      <c r="BM229" s="56"/>
      <c r="BN229" s="56"/>
      <c r="BO229" s="56"/>
      <c r="BP229" s="56"/>
      <c r="BQ229" s="56"/>
      <c r="BR229" s="56"/>
      <c r="BS229" s="56"/>
      <c r="BT229" s="56"/>
      <c r="BU229" s="56"/>
      <c r="BV229" s="56"/>
      <c r="BW229" s="56"/>
      <c r="BX229" s="56"/>
      <c r="BY229" s="56"/>
      <c r="BZ229" s="56"/>
      <c r="CA229" s="56"/>
      <c r="CB229" s="56"/>
      <c r="CC229" s="56"/>
      <c r="CD229" s="56"/>
      <c r="CE229" s="56"/>
      <c r="CF229" s="56"/>
      <c r="CG229" s="56"/>
      <c r="CH229" s="56"/>
      <c r="CI229" s="56"/>
      <c r="CJ229" s="56"/>
      <c r="CK229" s="56"/>
      <c r="CL229" s="56"/>
      <c r="CM229" s="56"/>
      <c r="CN229" s="56"/>
      <c r="CO229" s="56"/>
    </row>
    <row r="230" spans="3:93" x14ac:dyDescent="0.2"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  <c r="AE230" s="56"/>
      <c r="AF230" s="56"/>
      <c r="AG230" s="56"/>
      <c r="AH230" s="56"/>
      <c r="AI230" s="56"/>
      <c r="AJ230" s="56"/>
      <c r="AK230" s="56"/>
      <c r="AL230" s="56"/>
      <c r="AM230" s="56"/>
      <c r="AN230" s="56"/>
      <c r="AO230" s="56"/>
      <c r="AP230" s="56"/>
      <c r="AQ230" s="56"/>
      <c r="AR230" s="56"/>
      <c r="AS230" s="56"/>
      <c r="AT230" s="56"/>
      <c r="AU230" s="56"/>
      <c r="AV230" s="56"/>
      <c r="AW230" s="56"/>
      <c r="AX230" s="56"/>
      <c r="AY230" s="56"/>
      <c r="AZ230" s="56"/>
      <c r="BA230" s="56"/>
      <c r="BB230" s="56"/>
      <c r="BC230" s="56"/>
      <c r="BD230" s="56"/>
      <c r="BE230" s="56"/>
      <c r="BF230" s="56"/>
      <c r="BG230" s="56"/>
      <c r="BH230" s="56"/>
      <c r="BI230" s="56"/>
      <c r="BJ230" s="56"/>
      <c r="BK230" s="56"/>
      <c r="BL230" s="56"/>
      <c r="BM230" s="56"/>
      <c r="BN230" s="56"/>
      <c r="BO230" s="56"/>
      <c r="BP230" s="56"/>
      <c r="BQ230" s="56"/>
      <c r="BR230" s="56"/>
      <c r="BS230" s="56"/>
      <c r="BT230" s="56"/>
      <c r="BU230" s="56"/>
      <c r="BV230" s="56"/>
      <c r="BW230" s="56"/>
      <c r="BX230" s="56"/>
      <c r="BY230" s="56"/>
      <c r="BZ230" s="56"/>
      <c r="CA230" s="56"/>
      <c r="CB230" s="56"/>
      <c r="CC230" s="56"/>
      <c r="CD230" s="56"/>
      <c r="CE230" s="56"/>
      <c r="CF230" s="56"/>
      <c r="CG230" s="56"/>
      <c r="CH230" s="56"/>
      <c r="CI230" s="56"/>
      <c r="CJ230" s="56"/>
      <c r="CK230" s="56"/>
      <c r="CL230" s="56"/>
      <c r="CM230" s="56"/>
      <c r="CN230" s="56"/>
      <c r="CO230" s="56"/>
    </row>
    <row r="231" spans="3:93" x14ac:dyDescent="0.2"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  <c r="AK231" s="56"/>
      <c r="AL231" s="56"/>
      <c r="AM231" s="56"/>
      <c r="AN231" s="56"/>
      <c r="AO231" s="56"/>
      <c r="AP231" s="56"/>
      <c r="AQ231" s="56"/>
      <c r="AR231" s="56"/>
      <c r="AS231" s="56"/>
      <c r="AT231" s="56"/>
      <c r="AU231" s="56"/>
      <c r="AV231" s="56"/>
      <c r="AW231" s="56"/>
      <c r="AX231" s="56"/>
      <c r="AY231" s="56"/>
      <c r="AZ231" s="56"/>
      <c r="BA231" s="56"/>
      <c r="BB231" s="56"/>
      <c r="BC231" s="56"/>
      <c r="BD231" s="56"/>
      <c r="BE231" s="56"/>
      <c r="BF231" s="56"/>
      <c r="BG231" s="56"/>
      <c r="BH231" s="56"/>
      <c r="BI231" s="56"/>
      <c r="BJ231" s="56"/>
      <c r="BK231" s="56"/>
      <c r="BL231" s="56"/>
      <c r="BM231" s="56"/>
      <c r="BN231" s="56"/>
      <c r="BO231" s="56"/>
      <c r="BP231" s="56"/>
      <c r="BQ231" s="56"/>
      <c r="BR231" s="56"/>
      <c r="BS231" s="56"/>
      <c r="BT231" s="56"/>
      <c r="BU231" s="56"/>
      <c r="BV231" s="56"/>
      <c r="BW231" s="56"/>
      <c r="BX231" s="56"/>
      <c r="BY231" s="56"/>
      <c r="BZ231" s="56"/>
      <c r="CA231" s="56"/>
      <c r="CB231" s="56"/>
      <c r="CC231" s="56"/>
      <c r="CD231" s="56"/>
      <c r="CE231" s="56"/>
      <c r="CF231" s="56"/>
      <c r="CG231" s="56"/>
      <c r="CH231" s="56"/>
      <c r="CI231" s="56"/>
      <c r="CJ231" s="56"/>
      <c r="CK231" s="56"/>
      <c r="CL231" s="56"/>
      <c r="CM231" s="56"/>
      <c r="CN231" s="56"/>
      <c r="CO231" s="56"/>
    </row>
    <row r="232" spans="3:93" x14ac:dyDescent="0.2"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  <c r="AE232" s="56"/>
      <c r="AF232" s="56"/>
      <c r="AG232" s="56"/>
      <c r="AH232" s="56"/>
      <c r="AI232" s="56"/>
      <c r="AJ232" s="56"/>
      <c r="AK232" s="56"/>
      <c r="AL232" s="56"/>
      <c r="AM232" s="56"/>
      <c r="AN232" s="56"/>
      <c r="AO232" s="56"/>
      <c r="AP232" s="56"/>
      <c r="AQ232" s="56"/>
      <c r="AR232" s="56"/>
      <c r="AS232" s="56"/>
      <c r="AT232" s="56"/>
      <c r="AU232" s="56"/>
      <c r="AV232" s="56"/>
      <c r="AW232" s="56"/>
      <c r="AX232" s="56"/>
      <c r="AY232" s="56"/>
      <c r="AZ232" s="56"/>
      <c r="BA232" s="56"/>
      <c r="BB232" s="56"/>
      <c r="BC232" s="56"/>
      <c r="BD232" s="56"/>
      <c r="BE232" s="56"/>
      <c r="BF232" s="56"/>
      <c r="BG232" s="56"/>
      <c r="BH232" s="56"/>
      <c r="BI232" s="56"/>
      <c r="BJ232" s="56"/>
      <c r="BK232" s="56"/>
      <c r="BL232" s="56"/>
      <c r="BM232" s="56"/>
      <c r="BN232" s="56"/>
      <c r="BO232" s="56"/>
      <c r="BP232" s="56"/>
      <c r="BQ232" s="56"/>
      <c r="BR232" s="56"/>
      <c r="BS232" s="56"/>
      <c r="BT232" s="56"/>
      <c r="BU232" s="56"/>
      <c r="BV232" s="56"/>
      <c r="BW232" s="56"/>
      <c r="BX232" s="56"/>
      <c r="BY232" s="56"/>
      <c r="BZ232" s="56"/>
      <c r="CA232" s="56"/>
      <c r="CB232" s="56"/>
      <c r="CC232" s="56"/>
      <c r="CD232" s="56"/>
      <c r="CE232" s="56"/>
      <c r="CF232" s="56"/>
      <c r="CG232" s="56"/>
      <c r="CH232" s="56"/>
      <c r="CI232" s="56"/>
      <c r="CJ232" s="56"/>
      <c r="CK232" s="56"/>
      <c r="CL232" s="56"/>
      <c r="CM232" s="56"/>
      <c r="CN232" s="56"/>
      <c r="CO232" s="56"/>
    </row>
    <row r="233" spans="3:93" x14ac:dyDescent="0.2"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  <c r="AD233" s="56"/>
      <c r="AE233" s="56"/>
      <c r="AF233" s="56"/>
      <c r="AG233" s="56"/>
      <c r="AH233" s="56"/>
      <c r="AI233" s="56"/>
      <c r="AJ233" s="56"/>
      <c r="AK233" s="56"/>
      <c r="AL233" s="56"/>
      <c r="AM233" s="56"/>
      <c r="AN233" s="56"/>
      <c r="AO233" s="56"/>
      <c r="AP233" s="56"/>
      <c r="AQ233" s="56"/>
      <c r="AR233" s="56"/>
      <c r="AS233" s="56"/>
      <c r="AT233" s="56"/>
      <c r="AU233" s="56"/>
      <c r="AV233" s="56"/>
      <c r="AW233" s="56"/>
      <c r="AX233" s="56"/>
      <c r="AY233" s="56"/>
      <c r="AZ233" s="56"/>
      <c r="BA233" s="56"/>
      <c r="BB233" s="56"/>
      <c r="BC233" s="56"/>
      <c r="BD233" s="56"/>
      <c r="BE233" s="56"/>
      <c r="BF233" s="56"/>
      <c r="BG233" s="56"/>
      <c r="BH233" s="56"/>
      <c r="BI233" s="56"/>
      <c r="BJ233" s="56"/>
      <c r="BK233" s="56"/>
      <c r="BL233" s="56"/>
      <c r="BM233" s="56"/>
      <c r="BN233" s="56"/>
      <c r="BO233" s="56"/>
      <c r="BP233" s="56"/>
      <c r="BQ233" s="56"/>
      <c r="BR233" s="56"/>
      <c r="BS233" s="56"/>
      <c r="BT233" s="56"/>
      <c r="BU233" s="56"/>
      <c r="BV233" s="56"/>
      <c r="BW233" s="56"/>
      <c r="BX233" s="56"/>
      <c r="BY233" s="56"/>
      <c r="BZ233" s="56"/>
      <c r="CA233" s="56"/>
      <c r="CB233" s="56"/>
      <c r="CC233" s="56"/>
      <c r="CD233" s="56"/>
      <c r="CE233" s="56"/>
      <c r="CF233" s="56"/>
      <c r="CG233" s="56"/>
      <c r="CH233" s="56"/>
      <c r="CI233" s="56"/>
      <c r="CJ233" s="56"/>
      <c r="CK233" s="56"/>
      <c r="CL233" s="56"/>
      <c r="CM233" s="56"/>
      <c r="CN233" s="56"/>
      <c r="CO233" s="56"/>
    </row>
    <row r="234" spans="3:93" x14ac:dyDescent="0.2"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  <c r="AB234" s="56"/>
      <c r="AC234" s="56"/>
      <c r="AD234" s="56"/>
      <c r="AE234" s="56"/>
      <c r="AF234" s="56"/>
      <c r="AG234" s="56"/>
      <c r="AH234" s="56"/>
      <c r="AI234" s="56"/>
      <c r="AJ234" s="56"/>
      <c r="AK234" s="56"/>
      <c r="AL234" s="56"/>
      <c r="AM234" s="56"/>
      <c r="AN234" s="56"/>
      <c r="AO234" s="56"/>
      <c r="AP234" s="56"/>
      <c r="AQ234" s="56"/>
      <c r="AR234" s="56"/>
      <c r="AS234" s="56"/>
      <c r="AT234" s="56"/>
      <c r="AU234" s="56"/>
      <c r="AV234" s="56"/>
      <c r="AW234" s="56"/>
      <c r="AX234" s="56"/>
      <c r="AY234" s="56"/>
      <c r="AZ234" s="56"/>
      <c r="BA234" s="56"/>
      <c r="BB234" s="56"/>
      <c r="BC234" s="56"/>
      <c r="BD234" s="56"/>
      <c r="BE234" s="56"/>
      <c r="BF234" s="56"/>
      <c r="BG234" s="56"/>
      <c r="BH234" s="56"/>
      <c r="BI234" s="56"/>
      <c r="BJ234" s="56"/>
      <c r="BK234" s="56"/>
      <c r="BL234" s="56"/>
      <c r="BM234" s="56"/>
      <c r="BN234" s="56"/>
      <c r="BO234" s="56"/>
      <c r="BP234" s="56"/>
      <c r="BQ234" s="56"/>
      <c r="BR234" s="56"/>
      <c r="BS234" s="56"/>
      <c r="BT234" s="56"/>
      <c r="BU234" s="56"/>
      <c r="BV234" s="56"/>
      <c r="BW234" s="56"/>
      <c r="BX234" s="56"/>
      <c r="BY234" s="56"/>
      <c r="BZ234" s="56"/>
      <c r="CA234" s="56"/>
      <c r="CB234" s="56"/>
      <c r="CC234" s="56"/>
      <c r="CD234" s="56"/>
      <c r="CE234" s="56"/>
      <c r="CF234" s="56"/>
      <c r="CG234" s="56"/>
      <c r="CH234" s="56"/>
      <c r="CI234" s="56"/>
      <c r="CJ234" s="56"/>
      <c r="CK234" s="56"/>
      <c r="CL234" s="56"/>
      <c r="CM234" s="56"/>
      <c r="CN234" s="56"/>
      <c r="CO234" s="56"/>
    </row>
    <row r="235" spans="3:93" x14ac:dyDescent="0.2"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  <c r="AE235" s="56"/>
      <c r="AF235" s="56"/>
      <c r="AG235" s="56"/>
      <c r="AH235" s="56"/>
      <c r="AI235" s="56"/>
      <c r="AJ235" s="56"/>
      <c r="AK235" s="56"/>
      <c r="AL235" s="56"/>
      <c r="AM235" s="56"/>
      <c r="AN235" s="56"/>
      <c r="AO235" s="56"/>
      <c r="AP235" s="56"/>
      <c r="AQ235" s="56"/>
      <c r="AR235" s="56"/>
      <c r="AS235" s="56"/>
      <c r="AT235" s="56"/>
      <c r="AU235" s="56"/>
      <c r="AV235" s="56"/>
      <c r="AW235" s="56"/>
      <c r="AX235" s="56"/>
      <c r="AY235" s="56"/>
      <c r="AZ235" s="56"/>
      <c r="BA235" s="56"/>
      <c r="BB235" s="56"/>
      <c r="BC235" s="56"/>
      <c r="BD235" s="56"/>
      <c r="BE235" s="56"/>
      <c r="BF235" s="56"/>
      <c r="BG235" s="56"/>
      <c r="BH235" s="56"/>
      <c r="BI235" s="56"/>
      <c r="BJ235" s="56"/>
      <c r="BK235" s="56"/>
      <c r="BL235" s="56"/>
      <c r="BM235" s="56"/>
      <c r="BN235" s="56"/>
      <c r="BO235" s="56"/>
      <c r="BP235" s="56"/>
      <c r="BQ235" s="56"/>
      <c r="BR235" s="56"/>
      <c r="BS235" s="56"/>
      <c r="BT235" s="56"/>
      <c r="BU235" s="56"/>
      <c r="BV235" s="56"/>
      <c r="BW235" s="56"/>
      <c r="BX235" s="56"/>
      <c r="BY235" s="56"/>
      <c r="BZ235" s="56"/>
      <c r="CA235" s="56"/>
      <c r="CB235" s="56"/>
      <c r="CC235" s="56"/>
      <c r="CD235" s="56"/>
      <c r="CE235" s="56"/>
      <c r="CF235" s="56"/>
      <c r="CG235" s="56"/>
      <c r="CH235" s="56"/>
      <c r="CI235" s="56"/>
      <c r="CJ235" s="56"/>
      <c r="CK235" s="56"/>
      <c r="CL235" s="56"/>
      <c r="CM235" s="56"/>
      <c r="CN235" s="56"/>
      <c r="CO235" s="56"/>
    </row>
    <row r="236" spans="3:93" x14ac:dyDescent="0.2"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  <c r="AE236" s="56"/>
      <c r="AF236" s="56"/>
      <c r="AG236" s="56"/>
      <c r="AH236" s="56"/>
      <c r="AI236" s="56"/>
      <c r="AJ236" s="56"/>
      <c r="AK236" s="56"/>
      <c r="AL236" s="56"/>
      <c r="AM236" s="56"/>
      <c r="AN236" s="56"/>
      <c r="AO236" s="56"/>
      <c r="AP236" s="56"/>
      <c r="AQ236" s="56"/>
      <c r="AR236" s="56"/>
      <c r="AS236" s="56"/>
      <c r="AT236" s="56"/>
      <c r="AU236" s="56"/>
      <c r="AV236" s="56"/>
      <c r="AW236" s="56"/>
      <c r="AX236" s="56"/>
      <c r="AY236" s="56"/>
      <c r="AZ236" s="56"/>
      <c r="BA236" s="56"/>
      <c r="BB236" s="56"/>
      <c r="BC236" s="56"/>
      <c r="BD236" s="56"/>
      <c r="BE236" s="56"/>
      <c r="BF236" s="56"/>
      <c r="BG236" s="56"/>
      <c r="BH236" s="56"/>
      <c r="BI236" s="56"/>
      <c r="BJ236" s="56"/>
      <c r="BK236" s="56"/>
      <c r="BL236" s="56"/>
      <c r="BM236" s="56"/>
      <c r="BN236" s="56"/>
      <c r="BO236" s="56"/>
      <c r="BP236" s="56"/>
      <c r="BQ236" s="56"/>
      <c r="BR236" s="56"/>
      <c r="BS236" s="56"/>
      <c r="BT236" s="56"/>
      <c r="BU236" s="56"/>
      <c r="BV236" s="56"/>
      <c r="BW236" s="56"/>
      <c r="BX236" s="56"/>
      <c r="BY236" s="56"/>
      <c r="BZ236" s="56"/>
      <c r="CA236" s="56"/>
      <c r="CB236" s="56"/>
      <c r="CC236" s="56"/>
      <c r="CD236" s="56"/>
      <c r="CE236" s="56"/>
      <c r="CF236" s="56"/>
      <c r="CG236" s="56"/>
      <c r="CH236" s="56"/>
      <c r="CI236" s="56"/>
      <c r="CJ236" s="56"/>
      <c r="CK236" s="56"/>
      <c r="CL236" s="56"/>
      <c r="CM236" s="56"/>
      <c r="CN236" s="56"/>
      <c r="CO236" s="56"/>
    </row>
    <row r="237" spans="3:93" x14ac:dyDescent="0.2"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6"/>
      <c r="AM237" s="56"/>
      <c r="AN237" s="56"/>
      <c r="AO237" s="56"/>
      <c r="AP237" s="56"/>
      <c r="AQ237" s="56"/>
      <c r="AR237" s="56"/>
      <c r="AS237" s="56"/>
      <c r="AT237" s="56"/>
      <c r="AU237" s="56"/>
      <c r="AV237" s="56"/>
      <c r="AW237" s="56"/>
      <c r="AX237" s="56"/>
      <c r="AY237" s="56"/>
      <c r="AZ237" s="56"/>
      <c r="BA237" s="56"/>
      <c r="BB237" s="56"/>
      <c r="BC237" s="56"/>
      <c r="BD237" s="56"/>
      <c r="BE237" s="56"/>
      <c r="BF237" s="56"/>
      <c r="BG237" s="56"/>
      <c r="BH237" s="56"/>
      <c r="BI237" s="56"/>
      <c r="BJ237" s="56"/>
      <c r="BK237" s="56"/>
      <c r="BL237" s="56"/>
      <c r="BM237" s="56"/>
      <c r="BN237" s="56"/>
      <c r="BO237" s="56"/>
      <c r="BP237" s="56"/>
      <c r="BQ237" s="56"/>
      <c r="BR237" s="56"/>
      <c r="BS237" s="56"/>
      <c r="BT237" s="56"/>
      <c r="BU237" s="56"/>
      <c r="BV237" s="56"/>
      <c r="BW237" s="56"/>
      <c r="BX237" s="56"/>
      <c r="BY237" s="56"/>
      <c r="BZ237" s="56"/>
      <c r="CA237" s="56"/>
      <c r="CB237" s="56"/>
      <c r="CC237" s="56"/>
      <c r="CD237" s="56"/>
      <c r="CE237" s="56"/>
      <c r="CF237" s="56"/>
      <c r="CG237" s="56"/>
      <c r="CH237" s="56"/>
      <c r="CI237" s="56"/>
      <c r="CJ237" s="56"/>
      <c r="CK237" s="56"/>
      <c r="CL237" s="56"/>
      <c r="CM237" s="56"/>
      <c r="CN237" s="56"/>
      <c r="CO237" s="56"/>
    </row>
    <row r="238" spans="3:93" x14ac:dyDescent="0.2"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  <c r="AG238" s="56"/>
      <c r="AH238" s="56"/>
      <c r="AI238" s="56"/>
      <c r="AJ238" s="56"/>
      <c r="AK238" s="56"/>
      <c r="AL238" s="56"/>
      <c r="AM238" s="56"/>
      <c r="AN238" s="56"/>
      <c r="AO238" s="56"/>
      <c r="AP238" s="56"/>
      <c r="AQ238" s="56"/>
      <c r="AR238" s="56"/>
      <c r="AS238" s="56"/>
      <c r="AT238" s="56"/>
      <c r="AU238" s="56"/>
      <c r="AV238" s="56"/>
      <c r="AW238" s="56"/>
      <c r="AX238" s="56"/>
      <c r="AY238" s="56"/>
      <c r="AZ238" s="56"/>
      <c r="BA238" s="56"/>
      <c r="BB238" s="56"/>
      <c r="BC238" s="56"/>
      <c r="BD238" s="56"/>
      <c r="BE238" s="56"/>
      <c r="BF238" s="56"/>
      <c r="BG238" s="56"/>
      <c r="BH238" s="56"/>
      <c r="BI238" s="56"/>
      <c r="BJ238" s="56"/>
      <c r="BK238" s="56"/>
      <c r="BL238" s="56"/>
      <c r="BM238" s="56"/>
      <c r="BN238" s="56"/>
      <c r="BO238" s="56"/>
      <c r="BP238" s="56"/>
      <c r="BQ238" s="56"/>
      <c r="BR238" s="56"/>
      <c r="BS238" s="56"/>
      <c r="BT238" s="56"/>
      <c r="BU238" s="56"/>
      <c r="BV238" s="56"/>
      <c r="BW238" s="56"/>
      <c r="BX238" s="56"/>
      <c r="BY238" s="56"/>
      <c r="BZ238" s="56"/>
      <c r="CA238" s="56"/>
      <c r="CB238" s="56"/>
      <c r="CC238" s="56"/>
      <c r="CD238" s="56"/>
      <c r="CE238" s="56"/>
      <c r="CF238" s="56"/>
      <c r="CG238" s="56"/>
      <c r="CH238" s="56"/>
      <c r="CI238" s="56"/>
      <c r="CJ238" s="56"/>
      <c r="CK238" s="56"/>
      <c r="CL238" s="56"/>
      <c r="CM238" s="56"/>
      <c r="CN238" s="56"/>
      <c r="CO238" s="56"/>
    </row>
    <row r="239" spans="3:93" x14ac:dyDescent="0.2"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  <c r="AG239" s="56"/>
      <c r="AH239" s="56"/>
      <c r="AI239" s="56"/>
      <c r="AJ239" s="56"/>
      <c r="AK239" s="56"/>
      <c r="AL239" s="56"/>
      <c r="AM239" s="56"/>
      <c r="AN239" s="56"/>
      <c r="AO239" s="56"/>
      <c r="AP239" s="56"/>
      <c r="AQ239" s="56"/>
      <c r="AR239" s="56"/>
      <c r="AS239" s="56"/>
      <c r="AT239" s="56"/>
      <c r="AU239" s="56"/>
      <c r="AV239" s="56"/>
      <c r="AW239" s="56"/>
      <c r="AX239" s="56"/>
      <c r="AY239" s="56"/>
      <c r="AZ239" s="56"/>
      <c r="BA239" s="56"/>
      <c r="BB239" s="56"/>
      <c r="BC239" s="56"/>
      <c r="BD239" s="56"/>
      <c r="BE239" s="56"/>
      <c r="BF239" s="56"/>
      <c r="BG239" s="56"/>
      <c r="BH239" s="56"/>
      <c r="BI239" s="56"/>
      <c r="BJ239" s="56"/>
      <c r="BK239" s="56"/>
      <c r="BL239" s="56"/>
      <c r="BM239" s="56"/>
      <c r="BN239" s="56"/>
      <c r="BO239" s="56"/>
      <c r="BP239" s="56"/>
      <c r="BQ239" s="56"/>
      <c r="BR239" s="56"/>
      <c r="BS239" s="56"/>
      <c r="BT239" s="56"/>
      <c r="BU239" s="56"/>
      <c r="BV239" s="56"/>
      <c r="BW239" s="56"/>
      <c r="BX239" s="56"/>
      <c r="BY239" s="56"/>
      <c r="BZ239" s="56"/>
      <c r="CA239" s="56"/>
      <c r="CB239" s="56"/>
      <c r="CC239" s="56"/>
      <c r="CD239" s="56"/>
      <c r="CE239" s="56"/>
      <c r="CF239" s="56"/>
      <c r="CG239" s="56"/>
      <c r="CH239" s="56"/>
      <c r="CI239" s="56"/>
      <c r="CJ239" s="56"/>
      <c r="CK239" s="56"/>
      <c r="CL239" s="56"/>
      <c r="CM239" s="56"/>
      <c r="CN239" s="56"/>
      <c r="CO239" s="56"/>
    </row>
    <row r="240" spans="3:93" x14ac:dyDescent="0.2"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  <c r="AH240" s="56"/>
      <c r="AI240" s="56"/>
      <c r="AJ240" s="56"/>
      <c r="AK240" s="56"/>
      <c r="AL240" s="56"/>
      <c r="AM240" s="56"/>
      <c r="AN240" s="56"/>
      <c r="AO240" s="56"/>
      <c r="AP240" s="56"/>
      <c r="AQ240" s="56"/>
      <c r="AR240" s="56"/>
      <c r="AS240" s="56"/>
      <c r="AT240" s="56"/>
      <c r="AU240" s="56"/>
      <c r="AV240" s="56"/>
      <c r="AW240" s="56"/>
      <c r="AX240" s="56"/>
      <c r="AY240" s="56"/>
      <c r="AZ240" s="56"/>
      <c r="BA240" s="56"/>
      <c r="BB240" s="56"/>
      <c r="BC240" s="56"/>
      <c r="BD240" s="56"/>
      <c r="BE240" s="56"/>
      <c r="BF240" s="56"/>
      <c r="BG240" s="56"/>
      <c r="BH240" s="56"/>
      <c r="BI240" s="56"/>
      <c r="BJ240" s="56"/>
      <c r="BK240" s="56"/>
      <c r="BL240" s="56"/>
      <c r="BM240" s="56"/>
      <c r="BN240" s="56"/>
      <c r="BO240" s="56"/>
      <c r="BP240" s="56"/>
      <c r="BQ240" s="56"/>
      <c r="BR240" s="56"/>
      <c r="BS240" s="56"/>
      <c r="BT240" s="56"/>
      <c r="BU240" s="56"/>
      <c r="BV240" s="56"/>
      <c r="BW240" s="56"/>
      <c r="BX240" s="56"/>
      <c r="BY240" s="56"/>
      <c r="BZ240" s="56"/>
      <c r="CA240" s="56"/>
      <c r="CB240" s="56"/>
      <c r="CC240" s="56"/>
      <c r="CD240" s="56"/>
      <c r="CE240" s="56"/>
      <c r="CF240" s="56"/>
      <c r="CG240" s="56"/>
      <c r="CH240" s="56"/>
      <c r="CI240" s="56"/>
      <c r="CJ240" s="56"/>
      <c r="CK240" s="56"/>
      <c r="CL240" s="56"/>
      <c r="CM240" s="56"/>
      <c r="CN240" s="56"/>
      <c r="CO240" s="56"/>
    </row>
    <row r="241" spans="3:93" x14ac:dyDescent="0.2"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  <c r="AE241" s="56"/>
      <c r="AF241" s="56"/>
      <c r="AG241" s="56"/>
      <c r="AH241" s="56"/>
      <c r="AI241" s="56"/>
      <c r="AJ241" s="56"/>
      <c r="AK241" s="56"/>
      <c r="AL241" s="56"/>
      <c r="AM241" s="56"/>
      <c r="AN241" s="56"/>
      <c r="AO241" s="56"/>
      <c r="AP241" s="56"/>
      <c r="AQ241" s="56"/>
      <c r="AR241" s="56"/>
      <c r="AS241" s="56"/>
      <c r="AT241" s="56"/>
      <c r="AU241" s="56"/>
      <c r="AV241" s="56"/>
      <c r="AW241" s="56"/>
      <c r="AX241" s="56"/>
      <c r="AY241" s="56"/>
      <c r="AZ241" s="56"/>
      <c r="BA241" s="56"/>
      <c r="BB241" s="56"/>
      <c r="BC241" s="56"/>
      <c r="BD241" s="56"/>
      <c r="BE241" s="56"/>
      <c r="BF241" s="56"/>
      <c r="BG241" s="56"/>
      <c r="BH241" s="56"/>
      <c r="BI241" s="56"/>
      <c r="BJ241" s="56"/>
      <c r="BK241" s="56"/>
      <c r="BL241" s="56"/>
      <c r="BM241" s="56"/>
      <c r="BN241" s="56"/>
      <c r="BO241" s="56"/>
      <c r="BP241" s="56"/>
      <c r="BQ241" s="56"/>
      <c r="BR241" s="56"/>
      <c r="BS241" s="56"/>
      <c r="BT241" s="56"/>
      <c r="BU241" s="56"/>
      <c r="BV241" s="56"/>
      <c r="BW241" s="56"/>
      <c r="BX241" s="56"/>
      <c r="BY241" s="56"/>
      <c r="BZ241" s="56"/>
      <c r="CA241" s="56"/>
      <c r="CB241" s="56"/>
      <c r="CC241" s="56"/>
      <c r="CD241" s="56"/>
      <c r="CE241" s="56"/>
      <c r="CF241" s="56"/>
      <c r="CG241" s="56"/>
      <c r="CH241" s="56"/>
      <c r="CI241" s="56"/>
      <c r="CJ241" s="56"/>
      <c r="CK241" s="56"/>
      <c r="CL241" s="56"/>
      <c r="CM241" s="56"/>
      <c r="CN241" s="56"/>
      <c r="CO241" s="56"/>
    </row>
    <row r="242" spans="3:93" x14ac:dyDescent="0.2"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  <c r="AE242" s="56"/>
      <c r="AF242" s="56"/>
      <c r="AG242" s="56"/>
      <c r="AH242" s="56"/>
      <c r="AI242" s="56"/>
      <c r="AJ242" s="56"/>
      <c r="AK242" s="56"/>
      <c r="AL242" s="56"/>
      <c r="AM242" s="56"/>
      <c r="AN242" s="56"/>
      <c r="AO242" s="56"/>
      <c r="AP242" s="56"/>
      <c r="AQ242" s="56"/>
      <c r="AR242" s="56"/>
      <c r="AS242" s="56"/>
      <c r="AT242" s="56"/>
      <c r="AU242" s="56"/>
      <c r="AV242" s="56"/>
      <c r="AW242" s="56"/>
      <c r="AX242" s="56"/>
      <c r="AY242" s="56"/>
      <c r="AZ242" s="56"/>
      <c r="BA242" s="56"/>
      <c r="BB242" s="56"/>
      <c r="BC242" s="56"/>
      <c r="BD242" s="56"/>
      <c r="BE242" s="56"/>
      <c r="BF242" s="56"/>
      <c r="BG242" s="56"/>
      <c r="BH242" s="56"/>
      <c r="BI242" s="56"/>
      <c r="BJ242" s="56"/>
      <c r="BK242" s="56"/>
      <c r="BL242" s="56"/>
      <c r="BM242" s="56"/>
      <c r="BN242" s="56"/>
      <c r="BO242" s="56"/>
      <c r="BP242" s="56"/>
      <c r="BQ242" s="56"/>
      <c r="BR242" s="56"/>
      <c r="BS242" s="56"/>
      <c r="BT242" s="56"/>
      <c r="BU242" s="56"/>
      <c r="BV242" s="56"/>
      <c r="BW242" s="56"/>
      <c r="BX242" s="56"/>
      <c r="BY242" s="56"/>
      <c r="BZ242" s="56"/>
      <c r="CA242" s="56"/>
      <c r="CB242" s="56"/>
      <c r="CC242" s="56"/>
      <c r="CD242" s="56"/>
      <c r="CE242" s="56"/>
      <c r="CF242" s="56"/>
      <c r="CG242" s="56"/>
      <c r="CH242" s="56"/>
      <c r="CI242" s="56"/>
      <c r="CJ242" s="56"/>
      <c r="CK242" s="56"/>
      <c r="CL242" s="56"/>
      <c r="CM242" s="56"/>
      <c r="CN242" s="56"/>
      <c r="CO242" s="56"/>
    </row>
    <row r="243" spans="3:93" x14ac:dyDescent="0.2"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  <c r="AE243" s="56"/>
      <c r="AF243" s="56"/>
      <c r="AG243" s="56"/>
      <c r="AH243" s="56"/>
      <c r="AI243" s="56"/>
      <c r="AJ243" s="56"/>
      <c r="AK243" s="56"/>
      <c r="AL243" s="56"/>
      <c r="AM243" s="56"/>
      <c r="AN243" s="56"/>
      <c r="AO243" s="56"/>
      <c r="AP243" s="56"/>
      <c r="AQ243" s="56"/>
      <c r="AR243" s="56"/>
      <c r="AS243" s="56"/>
      <c r="AT243" s="56"/>
      <c r="AU243" s="56"/>
      <c r="AV243" s="56"/>
      <c r="AW243" s="56"/>
      <c r="AX243" s="56"/>
      <c r="AY243" s="56"/>
      <c r="AZ243" s="56"/>
      <c r="BA243" s="56"/>
      <c r="BB243" s="56"/>
      <c r="BC243" s="56"/>
      <c r="BD243" s="56"/>
      <c r="BE243" s="56"/>
      <c r="BF243" s="56"/>
      <c r="BG243" s="56"/>
      <c r="BH243" s="56"/>
      <c r="BI243" s="56"/>
      <c r="BJ243" s="56"/>
      <c r="BK243" s="56"/>
      <c r="BL243" s="56"/>
      <c r="BM243" s="56"/>
      <c r="BN243" s="56"/>
      <c r="BO243" s="56"/>
      <c r="BP243" s="56"/>
      <c r="BQ243" s="56"/>
      <c r="BR243" s="56"/>
      <c r="BS243" s="56"/>
      <c r="BT243" s="56"/>
      <c r="BU243" s="56"/>
      <c r="BV243" s="56"/>
      <c r="BW243" s="56"/>
      <c r="BX243" s="56"/>
      <c r="BY243" s="56"/>
      <c r="BZ243" s="56"/>
      <c r="CA243" s="56"/>
      <c r="CB243" s="56"/>
      <c r="CC243" s="56"/>
      <c r="CD243" s="56"/>
      <c r="CE243" s="56"/>
      <c r="CF243" s="56"/>
      <c r="CG243" s="56"/>
      <c r="CH243" s="56"/>
      <c r="CI243" s="56"/>
      <c r="CJ243" s="56"/>
      <c r="CK243" s="56"/>
      <c r="CL243" s="56"/>
      <c r="CM243" s="56"/>
      <c r="CN243" s="56"/>
      <c r="CO243" s="56"/>
    </row>
    <row r="244" spans="3:93" x14ac:dyDescent="0.2"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  <c r="AE244" s="56"/>
      <c r="AF244" s="56"/>
      <c r="AG244" s="56"/>
      <c r="AH244" s="56"/>
      <c r="AI244" s="56"/>
      <c r="AJ244" s="56"/>
      <c r="AK244" s="56"/>
      <c r="AL244" s="56"/>
      <c r="AM244" s="56"/>
      <c r="AN244" s="56"/>
      <c r="AO244" s="56"/>
      <c r="AP244" s="56"/>
      <c r="AQ244" s="56"/>
      <c r="AR244" s="56"/>
      <c r="AS244" s="56"/>
      <c r="AT244" s="56"/>
      <c r="AU244" s="56"/>
      <c r="AV244" s="56"/>
      <c r="AW244" s="56"/>
      <c r="AX244" s="56"/>
      <c r="AY244" s="56"/>
      <c r="AZ244" s="56"/>
      <c r="BA244" s="56"/>
      <c r="BB244" s="56"/>
      <c r="BC244" s="56"/>
      <c r="BD244" s="56"/>
      <c r="BE244" s="56"/>
      <c r="BF244" s="56"/>
      <c r="BG244" s="56"/>
      <c r="BH244" s="56"/>
      <c r="BI244" s="56"/>
      <c r="BJ244" s="56"/>
      <c r="BK244" s="56"/>
      <c r="BL244" s="56"/>
      <c r="BM244" s="56"/>
      <c r="BN244" s="56"/>
      <c r="BO244" s="56"/>
      <c r="BP244" s="56"/>
      <c r="BQ244" s="56"/>
      <c r="BR244" s="56"/>
      <c r="BS244" s="56"/>
      <c r="BT244" s="56"/>
      <c r="BU244" s="56"/>
      <c r="BV244" s="56"/>
      <c r="BW244" s="56"/>
      <c r="BX244" s="56"/>
      <c r="BY244" s="56"/>
      <c r="BZ244" s="56"/>
      <c r="CA244" s="56"/>
      <c r="CB244" s="56"/>
      <c r="CC244" s="56"/>
      <c r="CD244" s="56"/>
      <c r="CE244" s="56"/>
      <c r="CF244" s="56"/>
      <c r="CG244" s="56"/>
      <c r="CH244" s="56"/>
      <c r="CI244" s="56"/>
      <c r="CJ244" s="56"/>
      <c r="CK244" s="56"/>
      <c r="CL244" s="56"/>
      <c r="CM244" s="56"/>
      <c r="CN244" s="56"/>
      <c r="CO244" s="56"/>
    </row>
    <row r="245" spans="3:93" x14ac:dyDescent="0.2"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6"/>
      <c r="AF245" s="56"/>
      <c r="AG245" s="56"/>
      <c r="AH245" s="56"/>
      <c r="AI245" s="56"/>
      <c r="AJ245" s="56"/>
      <c r="AK245" s="56"/>
      <c r="AL245" s="56"/>
      <c r="AM245" s="56"/>
      <c r="AN245" s="56"/>
      <c r="AO245" s="56"/>
      <c r="AP245" s="56"/>
      <c r="AQ245" s="56"/>
      <c r="AR245" s="56"/>
      <c r="AS245" s="56"/>
      <c r="AT245" s="56"/>
      <c r="AU245" s="56"/>
      <c r="AV245" s="56"/>
      <c r="AW245" s="56"/>
      <c r="AX245" s="56"/>
      <c r="AY245" s="56"/>
      <c r="AZ245" s="56"/>
      <c r="BA245" s="56"/>
      <c r="BB245" s="56"/>
      <c r="BC245" s="56"/>
      <c r="BD245" s="56"/>
      <c r="BE245" s="56"/>
      <c r="BF245" s="56"/>
      <c r="BG245" s="56"/>
      <c r="BH245" s="56"/>
      <c r="BI245" s="56"/>
      <c r="BJ245" s="56"/>
      <c r="BK245" s="56"/>
      <c r="BL245" s="56"/>
      <c r="BM245" s="56"/>
      <c r="BN245" s="56"/>
      <c r="BO245" s="56"/>
      <c r="BP245" s="56"/>
      <c r="BQ245" s="56"/>
      <c r="BR245" s="56"/>
      <c r="BS245" s="56"/>
      <c r="BT245" s="56"/>
      <c r="BU245" s="56"/>
      <c r="BV245" s="56"/>
      <c r="BW245" s="56"/>
      <c r="BX245" s="56"/>
      <c r="BY245" s="56"/>
      <c r="BZ245" s="56"/>
      <c r="CA245" s="56"/>
      <c r="CB245" s="56"/>
      <c r="CC245" s="56"/>
      <c r="CD245" s="56"/>
      <c r="CE245" s="56"/>
      <c r="CF245" s="56"/>
      <c r="CG245" s="56"/>
      <c r="CH245" s="56"/>
      <c r="CI245" s="56"/>
      <c r="CJ245" s="56"/>
      <c r="CK245" s="56"/>
      <c r="CL245" s="56"/>
      <c r="CM245" s="56"/>
      <c r="CN245" s="56"/>
      <c r="CO245" s="56"/>
    </row>
    <row r="246" spans="3:93" x14ac:dyDescent="0.2"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  <c r="AG246" s="56"/>
      <c r="AH246" s="56"/>
      <c r="AI246" s="56"/>
      <c r="AJ246" s="56"/>
      <c r="AK246" s="56"/>
      <c r="AL246" s="56"/>
      <c r="AM246" s="56"/>
      <c r="AN246" s="56"/>
      <c r="AO246" s="56"/>
      <c r="AP246" s="56"/>
      <c r="AQ246" s="56"/>
      <c r="AR246" s="56"/>
      <c r="AS246" s="56"/>
      <c r="AT246" s="56"/>
      <c r="AU246" s="56"/>
      <c r="AV246" s="56"/>
      <c r="AW246" s="56"/>
      <c r="AX246" s="56"/>
      <c r="AY246" s="56"/>
      <c r="AZ246" s="56"/>
      <c r="BA246" s="56"/>
      <c r="BB246" s="56"/>
      <c r="BC246" s="56"/>
      <c r="BD246" s="56"/>
      <c r="BE246" s="56"/>
      <c r="BF246" s="56"/>
      <c r="BG246" s="56"/>
      <c r="BH246" s="56"/>
      <c r="BI246" s="56"/>
      <c r="BJ246" s="56"/>
      <c r="BK246" s="56"/>
      <c r="BL246" s="56"/>
      <c r="BM246" s="56"/>
      <c r="BN246" s="56"/>
      <c r="BO246" s="56"/>
      <c r="BP246" s="56"/>
      <c r="BQ246" s="56"/>
      <c r="BR246" s="56"/>
      <c r="BS246" s="56"/>
      <c r="BT246" s="56"/>
      <c r="BU246" s="56"/>
      <c r="BV246" s="56"/>
      <c r="BW246" s="56"/>
      <c r="BX246" s="56"/>
      <c r="BY246" s="56"/>
      <c r="BZ246" s="56"/>
      <c r="CA246" s="56"/>
      <c r="CB246" s="56"/>
      <c r="CC246" s="56"/>
      <c r="CD246" s="56"/>
      <c r="CE246" s="56"/>
      <c r="CF246" s="56"/>
      <c r="CG246" s="56"/>
      <c r="CH246" s="56"/>
      <c r="CI246" s="56"/>
      <c r="CJ246" s="56"/>
      <c r="CK246" s="56"/>
      <c r="CL246" s="56"/>
      <c r="CM246" s="56"/>
      <c r="CN246" s="56"/>
      <c r="CO246" s="56"/>
    </row>
    <row r="247" spans="3:93" x14ac:dyDescent="0.2"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  <c r="AJ247" s="56"/>
      <c r="AK247" s="56"/>
      <c r="AL247" s="56"/>
      <c r="AM247" s="56"/>
      <c r="AN247" s="56"/>
      <c r="AO247" s="56"/>
      <c r="AP247" s="56"/>
      <c r="AQ247" s="56"/>
      <c r="AR247" s="56"/>
      <c r="AS247" s="56"/>
      <c r="AT247" s="56"/>
      <c r="AU247" s="56"/>
      <c r="AV247" s="56"/>
      <c r="AW247" s="56"/>
      <c r="AX247" s="56"/>
      <c r="AY247" s="56"/>
      <c r="AZ247" s="56"/>
      <c r="BA247" s="56"/>
      <c r="BB247" s="56"/>
      <c r="BC247" s="56"/>
      <c r="BD247" s="56"/>
      <c r="BE247" s="56"/>
      <c r="BF247" s="56"/>
      <c r="BG247" s="56"/>
      <c r="BH247" s="56"/>
      <c r="BI247" s="56"/>
      <c r="BJ247" s="56"/>
      <c r="BK247" s="56"/>
      <c r="BL247" s="56"/>
      <c r="BM247" s="56"/>
      <c r="BN247" s="56"/>
      <c r="BO247" s="56"/>
      <c r="BP247" s="56"/>
      <c r="BQ247" s="56"/>
      <c r="BR247" s="56"/>
      <c r="BS247" s="56"/>
      <c r="BT247" s="56"/>
      <c r="BU247" s="56"/>
      <c r="BV247" s="56"/>
      <c r="BW247" s="56"/>
      <c r="BX247" s="56"/>
      <c r="BY247" s="56"/>
      <c r="BZ247" s="56"/>
      <c r="CA247" s="56"/>
      <c r="CB247" s="56"/>
      <c r="CC247" s="56"/>
      <c r="CD247" s="56"/>
      <c r="CE247" s="56"/>
      <c r="CF247" s="56"/>
      <c r="CG247" s="56"/>
      <c r="CH247" s="56"/>
      <c r="CI247" s="56"/>
      <c r="CJ247" s="56"/>
      <c r="CK247" s="56"/>
      <c r="CL247" s="56"/>
      <c r="CM247" s="56"/>
      <c r="CN247" s="56"/>
      <c r="CO247" s="56"/>
    </row>
    <row r="248" spans="3:93" x14ac:dyDescent="0.2"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D248" s="56"/>
      <c r="AE248" s="56"/>
      <c r="AF248" s="56"/>
      <c r="AG248" s="56"/>
      <c r="AH248" s="56"/>
      <c r="AI248" s="56"/>
      <c r="AJ248" s="56"/>
      <c r="AK248" s="56"/>
      <c r="AL248" s="56"/>
      <c r="AM248" s="56"/>
      <c r="AN248" s="56"/>
      <c r="AO248" s="56"/>
      <c r="AP248" s="56"/>
      <c r="AQ248" s="56"/>
      <c r="AR248" s="56"/>
      <c r="AS248" s="56"/>
      <c r="AT248" s="56"/>
      <c r="AU248" s="56"/>
      <c r="AV248" s="56"/>
      <c r="AW248" s="56"/>
      <c r="AX248" s="56"/>
      <c r="AY248" s="56"/>
      <c r="AZ248" s="56"/>
      <c r="BA248" s="56"/>
      <c r="BB248" s="56"/>
      <c r="BC248" s="56"/>
      <c r="BD248" s="56"/>
      <c r="BE248" s="56"/>
      <c r="BF248" s="56"/>
      <c r="BG248" s="56"/>
      <c r="BH248" s="56"/>
      <c r="BI248" s="56"/>
      <c r="BJ248" s="56"/>
      <c r="BK248" s="56"/>
      <c r="BL248" s="56"/>
      <c r="BM248" s="56"/>
      <c r="BN248" s="56"/>
      <c r="BO248" s="56"/>
      <c r="BP248" s="56"/>
      <c r="BQ248" s="56"/>
      <c r="BR248" s="56"/>
      <c r="BS248" s="56"/>
      <c r="BT248" s="56"/>
      <c r="BU248" s="56"/>
      <c r="BV248" s="56"/>
      <c r="BW248" s="56"/>
      <c r="BX248" s="56"/>
      <c r="BY248" s="56"/>
      <c r="BZ248" s="56"/>
      <c r="CA248" s="56"/>
      <c r="CB248" s="56"/>
      <c r="CC248" s="56"/>
      <c r="CD248" s="56"/>
      <c r="CE248" s="56"/>
      <c r="CF248" s="56"/>
      <c r="CG248" s="56"/>
      <c r="CH248" s="56"/>
      <c r="CI248" s="56"/>
      <c r="CJ248" s="56"/>
      <c r="CK248" s="56"/>
      <c r="CL248" s="56"/>
      <c r="CM248" s="56"/>
      <c r="CN248" s="56"/>
      <c r="CO248" s="56"/>
    </row>
    <row r="249" spans="3:93" x14ac:dyDescent="0.2"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56"/>
      <c r="AB249" s="56"/>
      <c r="AC249" s="56"/>
      <c r="AD249" s="56"/>
      <c r="AE249" s="56"/>
      <c r="AF249" s="56"/>
      <c r="AG249" s="56"/>
      <c r="AH249" s="56"/>
      <c r="AI249" s="56"/>
      <c r="AJ249" s="56"/>
      <c r="AK249" s="56"/>
      <c r="AL249" s="56"/>
      <c r="AM249" s="56"/>
      <c r="AN249" s="56"/>
      <c r="AO249" s="56"/>
      <c r="AP249" s="56"/>
      <c r="AQ249" s="56"/>
      <c r="AR249" s="56"/>
      <c r="AS249" s="56"/>
      <c r="AT249" s="56"/>
      <c r="AU249" s="56"/>
      <c r="AV249" s="56"/>
      <c r="AW249" s="56"/>
      <c r="AX249" s="56"/>
      <c r="AY249" s="56"/>
      <c r="AZ249" s="56"/>
      <c r="BA249" s="56"/>
      <c r="BB249" s="56"/>
      <c r="BC249" s="56"/>
      <c r="BD249" s="56"/>
      <c r="BE249" s="56"/>
      <c r="BF249" s="56"/>
      <c r="BG249" s="56"/>
      <c r="BH249" s="56"/>
      <c r="BI249" s="56"/>
      <c r="BJ249" s="56"/>
      <c r="BK249" s="56"/>
      <c r="BL249" s="56"/>
      <c r="BM249" s="56"/>
      <c r="BN249" s="56"/>
      <c r="BO249" s="56"/>
      <c r="BP249" s="56"/>
      <c r="BQ249" s="56"/>
      <c r="BR249" s="56"/>
      <c r="BS249" s="56"/>
      <c r="BT249" s="56"/>
      <c r="BU249" s="56"/>
      <c r="BV249" s="56"/>
      <c r="BW249" s="56"/>
      <c r="BX249" s="56"/>
      <c r="BY249" s="56"/>
      <c r="BZ249" s="56"/>
      <c r="CA249" s="56"/>
      <c r="CB249" s="56"/>
      <c r="CC249" s="56"/>
      <c r="CD249" s="56"/>
      <c r="CE249" s="56"/>
      <c r="CF249" s="56"/>
      <c r="CG249" s="56"/>
      <c r="CH249" s="56"/>
      <c r="CI249" s="56"/>
      <c r="CJ249" s="56"/>
      <c r="CK249" s="56"/>
      <c r="CL249" s="56"/>
      <c r="CM249" s="56"/>
      <c r="CN249" s="56"/>
      <c r="CO249" s="56"/>
    </row>
    <row r="250" spans="3:93" x14ac:dyDescent="0.2"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  <c r="AE250" s="56"/>
      <c r="AF250" s="56"/>
      <c r="AG250" s="56"/>
      <c r="AH250" s="56"/>
      <c r="AI250" s="56"/>
      <c r="AJ250" s="56"/>
      <c r="AK250" s="56"/>
      <c r="AL250" s="56"/>
      <c r="AM250" s="56"/>
      <c r="AN250" s="56"/>
      <c r="AO250" s="56"/>
      <c r="AP250" s="56"/>
      <c r="AQ250" s="56"/>
      <c r="AR250" s="56"/>
      <c r="AS250" s="56"/>
      <c r="AT250" s="56"/>
      <c r="AU250" s="56"/>
      <c r="AV250" s="56"/>
      <c r="AW250" s="56"/>
      <c r="AX250" s="56"/>
      <c r="AY250" s="56"/>
      <c r="AZ250" s="56"/>
      <c r="BA250" s="56"/>
      <c r="BB250" s="56"/>
      <c r="BC250" s="56"/>
      <c r="BD250" s="56"/>
      <c r="BE250" s="56"/>
      <c r="BF250" s="56"/>
      <c r="BG250" s="56"/>
      <c r="BH250" s="56"/>
      <c r="BI250" s="56"/>
      <c r="BJ250" s="56"/>
      <c r="BK250" s="56"/>
      <c r="BL250" s="56"/>
      <c r="BM250" s="56"/>
      <c r="BN250" s="56"/>
      <c r="BO250" s="56"/>
      <c r="BP250" s="56"/>
      <c r="BQ250" s="56"/>
      <c r="BR250" s="56"/>
      <c r="BS250" s="56"/>
      <c r="BT250" s="56"/>
      <c r="BU250" s="56"/>
      <c r="BV250" s="56"/>
      <c r="BW250" s="56"/>
      <c r="BX250" s="56"/>
      <c r="BY250" s="56"/>
      <c r="BZ250" s="56"/>
      <c r="CA250" s="56"/>
      <c r="CB250" s="56"/>
      <c r="CC250" s="56"/>
      <c r="CD250" s="56"/>
      <c r="CE250" s="56"/>
      <c r="CF250" s="56"/>
      <c r="CG250" s="56"/>
      <c r="CH250" s="56"/>
      <c r="CI250" s="56"/>
      <c r="CJ250" s="56"/>
      <c r="CK250" s="56"/>
      <c r="CL250" s="56"/>
      <c r="CM250" s="56"/>
      <c r="CN250" s="56"/>
      <c r="CO250" s="56"/>
    </row>
    <row r="251" spans="3:93" x14ac:dyDescent="0.2"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  <c r="AE251" s="56"/>
      <c r="AF251" s="56"/>
      <c r="AG251" s="56"/>
      <c r="AH251" s="56"/>
      <c r="AI251" s="56"/>
      <c r="AJ251" s="56"/>
      <c r="AK251" s="56"/>
      <c r="AL251" s="56"/>
      <c r="AM251" s="56"/>
      <c r="AN251" s="56"/>
      <c r="AO251" s="56"/>
      <c r="AP251" s="56"/>
      <c r="AQ251" s="56"/>
      <c r="AR251" s="56"/>
      <c r="AS251" s="56"/>
      <c r="AT251" s="56"/>
      <c r="AU251" s="56"/>
      <c r="AV251" s="56"/>
      <c r="AW251" s="56"/>
      <c r="AX251" s="56"/>
      <c r="AY251" s="56"/>
      <c r="AZ251" s="56"/>
      <c r="BA251" s="56"/>
      <c r="BB251" s="56"/>
      <c r="BC251" s="56"/>
      <c r="BD251" s="56"/>
      <c r="BE251" s="56"/>
      <c r="BF251" s="56"/>
      <c r="BG251" s="56"/>
      <c r="BH251" s="56"/>
      <c r="BI251" s="56"/>
      <c r="BJ251" s="56"/>
      <c r="BK251" s="56"/>
      <c r="BL251" s="56"/>
      <c r="BM251" s="56"/>
      <c r="BN251" s="56"/>
      <c r="BO251" s="56"/>
      <c r="BP251" s="56"/>
      <c r="BQ251" s="56"/>
      <c r="BR251" s="56"/>
      <c r="BS251" s="56"/>
      <c r="BT251" s="56"/>
      <c r="BU251" s="56"/>
      <c r="BV251" s="56"/>
      <c r="BW251" s="56"/>
      <c r="BX251" s="56"/>
      <c r="BY251" s="56"/>
      <c r="BZ251" s="56"/>
      <c r="CA251" s="56"/>
      <c r="CB251" s="56"/>
      <c r="CC251" s="56"/>
      <c r="CD251" s="56"/>
      <c r="CE251" s="56"/>
      <c r="CF251" s="56"/>
      <c r="CG251" s="56"/>
      <c r="CH251" s="56"/>
      <c r="CI251" s="56"/>
      <c r="CJ251" s="56"/>
      <c r="CK251" s="56"/>
      <c r="CL251" s="56"/>
      <c r="CM251" s="56"/>
      <c r="CN251" s="56"/>
      <c r="CO251" s="56"/>
    </row>
    <row r="252" spans="3:93" x14ac:dyDescent="0.2"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  <c r="AA252" s="56"/>
      <c r="AB252" s="56"/>
      <c r="AC252" s="56"/>
      <c r="AD252" s="56"/>
      <c r="AE252" s="56"/>
      <c r="AF252" s="56"/>
      <c r="AG252" s="56"/>
      <c r="AH252" s="56"/>
      <c r="AI252" s="56"/>
      <c r="AJ252" s="56"/>
      <c r="AK252" s="56"/>
      <c r="AL252" s="56"/>
      <c r="AM252" s="56"/>
      <c r="AN252" s="56"/>
      <c r="AO252" s="56"/>
      <c r="AP252" s="56"/>
      <c r="AQ252" s="56"/>
      <c r="AR252" s="56"/>
      <c r="AS252" s="56"/>
      <c r="AT252" s="56"/>
      <c r="AU252" s="56"/>
      <c r="AV252" s="56"/>
      <c r="AW252" s="56"/>
      <c r="AX252" s="56"/>
      <c r="AY252" s="56"/>
      <c r="AZ252" s="56"/>
      <c r="BA252" s="56"/>
      <c r="BB252" s="56"/>
      <c r="BC252" s="56"/>
      <c r="BD252" s="56"/>
      <c r="BE252" s="56"/>
      <c r="BF252" s="56"/>
      <c r="BG252" s="56"/>
      <c r="BH252" s="56"/>
      <c r="BI252" s="56"/>
      <c r="BJ252" s="56"/>
      <c r="BK252" s="56"/>
      <c r="BL252" s="56"/>
      <c r="BM252" s="56"/>
      <c r="BN252" s="56"/>
      <c r="BO252" s="56"/>
      <c r="BP252" s="56"/>
      <c r="BQ252" s="56"/>
      <c r="BR252" s="56"/>
      <c r="BS252" s="56"/>
      <c r="BT252" s="56"/>
      <c r="BU252" s="56"/>
      <c r="BV252" s="56"/>
      <c r="BW252" s="56"/>
      <c r="BX252" s="56"/>
      <c r="BY252" s="56"/>
      <c r="BZ252" s="56"/>
      <c r="CA252" s="56"/>
      <c r="CB252" s="56"/>
      <c r="CC252" s="56"/>
      <c r="CD252" s="56"/>
      <c r="CE252" s="56"/>
      <c r="CF252" s="56"/>
      <c r="CG252" s="56"/>
      <c r="CH252" s="56"/>
      <c r="CI252" s="56"/>
      <c r="CJ252" s="56"/>
      <c r="CK252" s="56"/>
      <c r="CL252" s="56"/>
      <c r="CM252" s="56"/>
      <c r="CN252" s="56"/>
      <c r="CO252" s="56"/>
    </row>
    <row r="253" spans="3:93" x14ac:dyDescent="0.2"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  <c r="AD253" s="56"/>
      <c r="AE253" s="56"/>
      <c r="AF253" s="56"/>
      <c r="AG253" s="56"/>
      <c r="AH253" s="56"/>
      <c r="AI253" s="56"/>
      <c r="AJ253" s="56"/>
      <c r="AK253" s="56"/>
      <c r="AL253" s="56"/>
      <c r="AM253" s="56"/>
      <c r="AN253" s="56"/>
      <c r="AO253" s="56"/>
      <c r="AP253" s="56"/>
      <c r="AQ253" s="56"/>
      <c r="AR253" s="56"/>
      <c r="AS253" s="56"/>
      <c r="AT253" s="56"/>
      <c r="AU253" s="56"/>
      <c r="AV253" s="56"/>
      <c r="AW253" s="56"/>
      <c r="AX253" s="56"/>
      <c r="AY253" s="56"/>
      <c r="AZ253" s="56"/>
      <c r="BA253" s="56"/>
      <c r="BB253" s="56"/>
      <c r="BC253" s="56"/>
      <c r="BD253" s="56"/>
      <c r="BE253" s="56"/>
      <c r="BF253" s="56"/>
      <c r="BG253" s="56"/>
      <c r="BH253" s="56"/>
      <c r="BI253" s="56"/>
      <c r="BJ253" s="56"/>
      <c r="BK253" s="56"/>
      <c r="BL253" s="56"/>
      <c r="BM253" s="56"/>
      <c r="BN253" s="56"/>
      <c r="BO253" s="56"/>
      <c r="BP253" s="56"/>
      <c r="BQ253" s="56"/>
      <c r="BR253" s="56"/>
      <c r="BS253" s="56"/>
      <c r="BT253" s="56"/>
      <c r="BU253" s="56"/>
      <c r="BV253" s="56"/>
      <c r="BW253" s="56"/>
      <c r="BX253" s="56"/>
      <c r="BY253" s="56"/>
      <c r="BZ253" s="56"/>
      <c r="CA253" s="56"/>
      <c r="CB253" s="56"/>
      <c r="CC253" s="56"/>
      <c r="CD253" s="56"/>
      <c r="CE253" s="56"/>
      <c r="CF253" s="56"/>
      <c r="CG253" s="56"/>
      <c r="CH253" s="56"/>
      <c r="CI253" s="56"/>
      <c r="CJ253" s="56"/>
      <c r="CK253" s="56"/>
      <c r="CL253" s="56"/>
      <c r="CM253" s="56"/>
      <c r="CN253" s="56"/>
      <c r="CO253" s="56"/>
    </row>
    <row r="254" spans="3:93" x14ac:dyDescent="0.2"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  <c r="AD254" s="56"/>
      <c r="AE254" s="56"/>
      <c r="AF254" s="56"/>
      <c r="AG254" s="56"/>
      <c r="AH254" s="56"/>
      <c r="AI254" s="56"/>
      <c r="AJ254" s="56"/>
      <c r="AK254" s="56"/>
      <c r="AL254" s="56"/>
      <c r="AM254" s="56"/>
      <c r="AN254" s="56"/>
      <c r="AO254" s="56"/>
      <c r="AP254" s="56"/>
      <c r="AQ254" s="56"/>
      <c r="AR254" s="56"/>
      <c r="AS254" s="56"/>
      <c r="AT254" s="56"/>
      <c r="AU254" s="56"/>
      <c r="AV254" s="56"/>
      <c r="AW254" s="56"/>
      <c r="AX254" s="56"/>
      <c r="AY254" s="56"/>
      <c r="AZ254" s="56"/>
      <c r="BA254" s="56"/>
      <c r="BB254" s="56"/>
      <c r="BC254" s="56"/>
      <c r="BD254" s="56"/>
      <c r="BE254" s="56"/>
      <c r="BF254" s="56"/>
      <c r="BG254" s="56"/>
      <c r="BH254" s="56"/>
      <c r="BI254" s="56"/>
      <c r="BJ254" s="56"/>
      <c r="BK254" s="56"/>
      <c r="BL254" s="56"/>
      <c r="BM254" s="56"/>
      <c r="BN254" s="56"/>
      <c r="BO254" s="56"/>
      <c r="BP254" s="56"/>
      <c r="BQ254" s="56"/>
      <c r="BR254" s="56"/>
      <c r="BS254" s="56"/>
      <c r="BT254" s="56"/>
      <c r="BU254" s="56"/>
      <c r="BV254" s="56"/>
      <c r="BW254" s="56"/>
      <c r="BX254" s="56"/>
      <c r="BY254" s="56"/>
      <c r="BZ254" s="56"/>
      <c r="CA254" s="56"/>
      <c r="CB254" s="56"/>
      <c r="CC254" s="56"/>
      <c r="CD254" s="56"/>
      <c r="CE254" s="56"/>
      <c r="CF254" s="56"/>
      <c r="CG254" s="56"/>
      <c r="CH254" s="56"/>
      <c r="CI254" s="56"/>
      <c r="CJ254" s="56"/>
      <c r="CK254" s="56"/>
      <c r="CL254" s="56"/>
      <c r="CM254" s="56"/>
      <c r="CN254" s="56"/>
      <c r="CO254" s="56"/>
    </row>
    <row r="255" spans="3:93" x14ac:dyDescent="0.2"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  <c r="AD255" s="56"/>
      <c r="AE255" s="56"/>
      <c r="AF255" s="56"/>
      <c r="AG255" s="56"/>
      <c r="AH255" s="56"/>
      <c r="AI255" s="56"/>
      <c r="AJ255" s="56"/>
      <c r="AK255" s="56"/>
      <c r="AL255" s="56"/>
      <c r="AM255" s="56"/>
      <c r="AN255" s="56"/>
      <c r="AO255" s="56"/>
      <c r="AP255" s="56"/>
      <c r="AQ255" s="56"/>
      <c r="AR255" s="56"/>
      <c r="AS255" s="56"/>
      <c r="AT255" s="56"/>
      <c r="AU255" s="56"/>
      <c r="AV255" s="56"/>
      <c r="AW255" s="56"/>
      <c r="AX255" s="56"/>
      <c r="AY255" s="56"/>
      <c r="AZ255" s="56"/>
      <c r="BA255" s="56"/>
      <c r="BB255" s="56"/>
      <c r="BC255" s="56"/>
      <c r="BD255" s="56"/>
      <c r="BE255" s="56"/>
      <c r="BF255" s="56"/>
      <c r="BG255" s="56"/>
      <c r="BH255" s="56"/>
      <c r="BI255" s="56"/>
      <c r="BJ255" s="56"/>
      <c r="BK255" s="56"/>
      <c r="BL255" s="56"/>
      <c r="BM255" s="56"/>
      <c r="BN255" s="56"/>
      <c r="BO255" s="56"/>
      <c r="BP255" s="56"/>
      <c r="BQ255" s="56"/>
      <c r="BR255" s="56"/>
      <c r="BS255" s="56"/>
      <c r="BT255" s="56"/>
      <c r="BU255" s="56"/>
      <c r="BV255" s="56"/>
      <c r="BW255" s="56"/>
      <c r="BX255" s="56"/>
      <c r="BY255" s="56"/>
      <c r="BZ255" s="56"/>
      <c r="CA255" s="56"/>
      <c r="CB255" s="56"/>
      <c r="CC255" s="56"/>
      <c r="CD255" s="56"/>
      <c r="CE255" s="56"/>
      <c r="CF255" s="56"/>
      <c r="CG255" s="56"/>
      <c r="CH255" s="56"/>
      <c r="CI255" s="56"/>
      <c r="CJ255" s="56"/>
      <c r="CK255" s="56"/>
      <c r="CL255" s="56"/>
      <c r="CM255" s="56"/>
      <c r="CN255" s="56"/>
      <c r="CO255" s="56"/>
    </row>
    <row r="256" spans="3:93" x14ac:dyDescent="0.2"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  <c r="AA256" s="56"/>
      <c r="AB256" s="56"/>
      <c r="AC256" s="56"/>
      <c r="AD256" s="56"/>
      <c r="AE256" s="56"/>
      <c r="AF256" s="56"/>
      <c r="AG256" s="56"/>
      <c r="AH256" s="56"/>
      <c r="AI256" s="56"/>
      <c r="AJ256" s="56"/>
      <c r="AK256" s="56"/>
      <c r="AL256" s="56"/>
      <c r="AM256" s="56"/>
      <c r="AN256" s="56"/>
      <c r="AO256" s="56"/>
      <c r="AP256" s="56"/>
      <c r="AQ256" s="56"/>
      <c r="AR256" s="56"/>
      <c r="AS256" s="56"/>
      <c r="AT256" s="56"/>
      <c r="AU256" s="56"/>
      <c r="AV256" s="56"/>
      <c r="AW256" s="56"/>
      <c r="AX256" s="56"/>
      <c r="AY256" s="56"/>
      <c r="AZ256" s="56"/>
      <c r="BA256" s="56"/>
      <c r="BB256" s="56"/>
      <c r="BC256" s="56"/>
      <c r="BD256" s="56"/>
      <c r="BE256" s="56"/>
      <c r="BF256" s="56"/>
      <c r="BG256" s="56"/>
      <c r="BH256" s="56"/>
      <c r="BI256" s="56"/>
      <c r="BJ256" s="56"/>
      <c r="BK256" s="56"/>
      <c r="BL256" s="56"/>
      <c r="BM256" s="56"/>
      <c r="BN256" s="56"/>
      <c r="BO256" s="56"/>
      <c r="BP256" s="56"/>
      <c r="BQ256" s="56"/>
      <c r="BR256" s="56"/>
      <c r="BS256" s="56"/>
      <c r="BT256" s="56"/>
      <c r="BU256" s="56"/>
      <c r="BV256" s="56"/>
      <c r="BW256" s="56"/>
      <c r="BX256" s="56"/>
      <c r="BY256" s="56"/>
      <c r="BZ256" s="56"/>
      <c r="CA256" s="56"/>
      <c r="CB256" s="56"/>
      <c r="CC256" s="56"/>
      <c r="CD256" s="56"/>
      <c r="CE256" s="56"/>
      <c r="CF256" s="56"/>
      <c r="CG256" s="56"/>
      <c r="CH256" s="56"/>
      <c r="CI256" s="56"/>
      <c r="CJ256" s="56"/>
      <c r="CK256" s="56"/>
      <c r="CL256" s="56"/>
      <c r="CM256" s="56"/>
      <c r="CN256" s="56"/>
      <c r="CO256" s="56"/>
    </row>
    <row r="257" spans="3:93" x14ac:dyDescent="0.2"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  <c r="AD257" s="56"/>
      <c r="AE257" s="56"/>
      <c r="AF257" s="56"/>
      <c r="AG257" s="56"/>
      <c r="AH257" s="56"/>
      <c r="AI257" s="56"/>
      <c r="AJ257" s="56"/>
      <c r="AK257" s="56"/>
      <c r="AL257" s="56"/>
      <c r="AM257" s="56"/>
      <c r="AN257" s="56"/>
      <c r="AO257" s="56"/>
      <c r="AP257" s="56"/>
      <c r="AQ257" s="56"/>
      <c r="AR257" s="56"/>
      <c r="AS257" s="56"/>
      <c r="AT257" s="56"/>
      <c r="AU257" s="56"/>
      <c r="AV257" s="56"/>
      <c r="AW257" s="56"/>
      <c r="AX257" s="56"/>
      <c r="AY257" s="56"/>
      <c r="AZ257" s="56"/>
      <c r="BA257" s="56"/>
      <c r="BB257" s="56"/>
      <c r="BC257" s="56"/>
      <c r="BD257" s="56"/>
      <c r="BE257" s="56"/>
      <c r="BF257" s="56"/>
      <c r="BG257" s="56"/>
      <c r="BH257" s="56"/>
      <c r="BI257" s="56"/>
      <c r="BJ257" s="56"/>
      <c r="BK257" s="56"/>
      <c r="BL257" s="56"/>
      <c r="BM257" s="56"/>
      <c r="BN257" s="56"/>
      <c r="BO257" s="56"/>
      <c r="BP257" s="56"/>
      <c r="BQ257" s="56"/>
      <c r="BR257" s="56"/>
      <c r="BS257" s="56"/>
      <c r="BT257" s="56"/>
      <c r="BU257" s="56"/>
      <c r="BV257" s="56"/>
      <c r="BW257" s="56"/>
      <c r="BX257" s="56"/>
      <c r="BY257" s="56"/>
      <c r="BZ257" s="56"/>
      <c r="CA257" s="56"/>
      <c r="CB257" s="56"/>
      <c r="CC257" s="56"/>
      <c r="CD257" s="56"/>
      <c r="CE257" s="56"/>
      <c r="CF257" s="56"/>
      <c r="CG257" s="56"/>
      <c r="CH257" s="56"/>
      <c r="CI257" s="56"/>
      <c r="CJ257" s="56"/>
      <c r="CK257" s="56"/>
      <c r="CL257" s="56"/>
      <c r="CM257" s="56"/>
      <c r="CN257" s="56"/>
      <c r="CO257" s="56"/>
    </row>
    <row r="258" spans="3:93" x14ac:dyDescent="0.2"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6"/>
      <c r="AG258" s="56"/>
      <c r="AH258" s="56"/>
      <c r="AI258" s="56"/>
      <c r="AJ258" s="56"/>
      <c r="AK258" s="56"/>
      <c r="AL258" s="56"/>
      <c r="AM258" s="56"/>
      <c r="AN258" s="56"/>
      <c r="AO258" s="56"/>
      <c r="AP258" s="56"/>
      <c r="AQ258" s="56"/>
      <c r="AR258" s="56"/>
      <c r="AS258" s="56"/>
      <c r="AT258" s="56"/>
      <c r="AU258" s="56"/>
      <c r="AV258" s="56"/>
      <c r="AW258" s="56"/>
      <c r="AX258" s="56"/>
      <c r="AY258" s="56"/>
      <c r="AZ258" s="56"/>
      <c r="BA258" s="56"/>
      <c r="BB258" s="56"/>
      <c r="BC258" s="56"/>
      <c r="BD258" s="56"/>
      <c r="BE258" s="56"/>
      <c r="BF258" s="56"/>
      <c r="BG258" s="56"/>
      <c r="BH258" s="56"/>
      <c r="BI258" s="56"/>
      <c r="BJ258" s="56"/>
      <c r="BK258" s="56"/>
      <c r="BL258" s="56"/>
      <c r="BM258" s="56"/>
      <c r="BN258" s="56"/>
      <c r="BO258" s="56"/>
      <c r="BP258" s="56"/>
      <c r="BQ258" s="56"/>
      <c r="BR258" s="56"/>
      <c r="BS258" s="56"/>
      <c r="BT258" s="56"/>
      <c r="BU258" s="56"/>
      <c r="BV258" s="56"/>
      <c r="BW258" s="56"/>
      <c r="BX258" s="56"/>
      <c r="BY258" s="56"/>
      <c r="BZ258" s="56"/>
      <c r="CA258" s="56"/>
      <c r="CB258" s="56"/>
      <c r="CC258" s="56"/>
      <c r="CD258" s="56"/>
      <c r="CE258" s="56"/>
      <c r="CF258" s="56"/>
      <c r="CG258" s="56"/>
      <c r="CH258" s="56"/>
      <c r="CI258" s="56"/>
      <c r="CJ258" s="56"/>
      <c r="CK258" s="56"/>
      <c r="CL258" s="56"/>
      <c r="CM258" s="56"/>
      <c r="CN258" s="56"/>
      <c r="CO258" s="56"/>
    </row>
    <row r="259" spans="3:93" x14ac:dyDescent="0.2"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  <c r="AE259" s="56"/>
      <c r="AF259" s="56"/>
      <c r="AG259" s="56"/>
      <c r="AH259" s="56"/>
      <c r="AI259" s="56"/>
      <c r="AJ259" s="56"/>
      <c r="AK259" s="56"/>
      <c r="AL259" s="56"/>
      <c r="AM259" s="56"/>
      <c r="AN259" s="56"/>
      <c r="AO259" s="56"/>
      <c r="AP259" s="56"/>
      <c r="AQ259" s="56"/>
      <c r="AR259" s="56"/>
      <c r="AS259" s="56"/>
      <c r="AT259" s="56"/>
      <c r="AU259" s="56"/>
      <c r="AV259" s="56"/>
      <c r="AW259" s="56"/>
      <c r="AX259" s="56"/>
      <c r="AY259" s="56"/>
      <c r="AZ259" s="56"/>
      <c r="BA259" s="56"/>
      <c r="BB259" s="56"/>
      <c r="BC259" s="56"/>
      <c r="BD259" s="56"/>
      <c r="BE259" s="56"/>
      <c r="BF259" s="56"/>
      <c r="BG259" s="56"/>
      <c r="BH259" s="56"/>
      <c r="BI259" s="56"/>
      <c r="BJ259" s="56"/>
      <c r="BK259" s="56"/>
      <c r="BL259" s="56"/>
      <c r="BM259" s="56"/>
      <c r="BN259" s="56"/>
      <c r="BO259" s="56"/>
      <c r="BP259" s="56"/>
      <c r="BQ259" s="56"/>
      <c r="BR259" s="56"/>
      <c r="BS259" s="56"/>
      <c r="BT259" s="56"/>
      <c r="BU259" s="56"/>
      <c r="BV259" s="56"/>
      <c r="BW259" s="56"/>
      <c r="BX259" s="56"/>
      <c r="BY259" s="56"/>
      <c r="BZ259" s="56"/>
      <c r="CA259" s="56"/>
      <c r="CB259" s="56"/>
      <c r="CC259" s="56"/>
      <c r="CD259" s="56"/>
      <c r="CE259" s="56"/>
      <c r="CF259" s="56"/>
      <c r="CG259" s="56"/>
      <c r="CH259" s="56"/>
      <c r="CI259" s="56"/>
      <c r="CJ259" s="56"/>
      <c r="CK259" s="56"/>
      <c r="CL259" s="56"/>
      <c r="CM259" s="56"/>
      <c r="CN259" s="56"/>
      <c r="CO259" s="56"/>
    </row>
    <row r="260" spans="3:93" x14ac:dyDescent="0.2"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  <c r="AA260" s="56"/>
      <c r="AB260" s="56"/>
      <c r="AC260" s="56"/>
      <c r="AD260" s="56"/>
      <c r="AE260" s="56"/>
      <c r="AF260" s="56"/>
      <c r="AG260" s="56"/>
      <c r="AH260" s="56"/>
      <c r="AI260" s="56"/>
      <c r="AJ260" s="56"/>
      <c r="AK260" s="56"/>
      <c r="AL260" s="56"/>
      <c r="AM260" s="56"/>
      <c r="AN260" s="56"/>
      <c r="AO260" s="56"/>
      <c r="AP260" s="56"/>
      <c r="AQ260" s="56"/>
      <c r="AR260" s="56"/>
      <c r="AS260" s="56"/>
      <c r="AT260" s="56"/>
      <c r="AU260" s="56"/>
      <c r="AV260" s="56"/>
      <c r="AW260" s="56"/>
      <c r="AX260" s="56"/>
      <c r="AY260" s="56"/>
      <c r="AZ260" s="56"/>
      <c r="BA260" s="56"/>
      <c r="BB260" s="56"/>
      <c r="BC260" s="56"/>
      <c r="BD260" s="56"/>
      <c r="BE260" s="56"/>
      <c r="BF260" s="56"/>
      <c r="BG260" s="56"/>
      <c r="BH260" s="56"/>
      <c r="BI260" s="56"/>
      <c r="BJ260" s="56"/>
      <c r="BK260" s="56"/>
      <c r="BL260" s="56"/>
      <c r="BM260" s="56"/>
      <c r="BN260" s="56"/>
      <c r="BO260" s="56"/>
      <c r="BP260" s="56"/>
      <c r="BQ260" s="56"/>
      <c r="BR260" s="56"/>
      <c r="BS260" s="56"/>
      <c r="BT260" s="56"/>
      <c r="BU260" s="56"/>
      <c r="BV260" s="56"/>
      <c r="BW260" s="56"/>
      <c r="BX260" s="56"/>
      <c r="BY260" s="56"/>
      <c r="BZ260" s="56"/>
      <c r="CA260" s="56"/>
      <c r="CB260" s="56"/>
      <c r="CC260" s="56"/>
      <c r="CD260" s="56"/>
      <c r="CE260" s="56"/>
      <c r="CF260" s="56"/>
      <c r="CG260" s="56"/>
      <c r="CH260" s="56"/>
      <c r="CI260" s="56"/>
      <c r="CJ260" s="56"/>
      <c r="CK260" s="56"/>
      <c r="CL260" s="56"/>
      <c r="CM260" s="56"/>
      <c r="CN260" s="56"/>
      <c r="CO260" s="56"/>
    </row>
    <row r="261" spans="3:93" x14ac:dyDescent="0.2"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  <c r="AD261" s="56"/>
      <c r="AE261" s="56"/>
      <c r="AF261" s="56"/>
      <c r="AG261" s="56"/>
      <c r="AH261" s="56"/>
      <c r="AI261" s="56"/>
      <c r="AJ261" s="56"/>
      <c r="AK261" s="56"/>
      <c r="AL261" s="56"/>
      <c r="AM261" s="56"/>
      <c r="AN261" s="56"/>
      <c r="AO261" s="56"/>
      <c r="AP261" s="56"/>
      <c r="AQ261" s="56"/>
      <c r="AR261" s="56"/>
      <c r="AS261" s="56"/>
      <c r="AT261" s="56"/>
      <c r="AU261" s="56"/>
      <c r="AV261" s="56"/>
      <c r="AW261" s="56"/>
      <c r="AX261" s="56"/>
      <c r="AY261" s="56"/>
      <c r="AZ261" s="56"/>
      <c r="BA261" s="56"/>
      <c r="BB261" s="56"/>
      <c r="BC261" s="56"/>
      <c r="BD261" s="56"/>
      <c r="BE261" s="56"/>
      <c r="BF261" s="56"/>
      <c r="BG261" s="56"/>
      <c r="BH261" s="56"/>
      <c r="BI261" s="56"/>
      <c r="BJ261" s="56"/>
      <c r="BK261" s="56"/>
      <c r="BL261" s="56"/>
      <c r="BM261" s="56"/>
      <c r="BN261" s="56"/>
      <c r="BO261" s="56"/>
      <c r="BP261" s="56"/>
      <c r="BQ261" s="56"/>
      <c r="BR261" s="56"/>
      <c r="BS261" s="56"/>
      <c r="BT261" s="56"/>
      <c r="BU261" s="56"/>
      <c r="BV261" s="56"/>
      <c r="BW261" s="56"/>
      <c r="BX261" s="56"/>
      <c r="BY261" s="56"/>
      <c r="BZ261" s="56"/>
      <c r="CA261" s="56"/>
      <c r="CB261" s="56"/>
      <c r="CC261" s="56"/>
      <c r="CD261" s="56"/>
      <c r="CE261" s="56"/>
      <c r="CF261" s="56"/>
      <c r="CG261" s="56"/>
      <c r="CH261" s="56"/>
      <c r="CI261" s="56"/>
      <c r="CJ261" s="56"/>
      <c r="CK261" s="56"/>
      <c r="CL261" s="56"/>
      <c r="CM261" s="56"/>
      <c r="CN261" s="56"/>
      <c r="CO261" s="56"/>
    </row>
    <row r="262" spans="3:93" x14ac:dyDescent="0.2"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  <c r="AD262" s="56"/>
      <c r="AE262" s="56"/>
      <c r="AF262" s="56"/>
      <c r="AG262" s="56"/>
      <c r="AH262" s="56"/>
      <c r="AI262" s="56"/>
      <c r="AJ262" s="56"/>
      <c r="AK262" s="56"/>
      <c r="AL262" s="56"/>
      <c r="AM262" s="56"/>
      <c r="AN262" s="56"/>
      <c r="AO262" s="56"/>
      <c r="AP262" s="56"/>
      <c r="AQ262" s="56"/>
      <c r="AR262" s="56"/>
      <c r="AS262" s="56"/>
      <c r="AT262" s="56"/>
      <c r="AU262" s="56"/>
      <c r="AV262" s="56"/>
      <c r="AW262" s="56"/>
      <c r="AX262" s="56"/>
      <c r="AY262" s="56"/>
      <c r="AZ262" s="56"/>
      <c r="BA262" s="56"/>
      <c r="BB262" s="56"/>
      <c r="BC262" s="56"/>
      <c r="BD262" s="56"/>
      <c r="BE262" s="56"/>
      <c r="BF262" s="56"/>
      <c r="BG262" s="56"/>
      <c r="BH262" s="56"/>
      <c r="BI262" s="56"/>
      <c r="BJ262" s="56"/>
      <c r="BK262" s="56"/>
      <c r="BL262" s="56"/>
      <c r="BM262" s="56"/>
      <c r="BN262" s="56"/>
      <c r="BO262" s="56"/>
      <c r="BP262" s="56"/>
      <c r="BQ262" s="56"/>
      <c r="BR262" s="56"/>
      <c r="BS262" s="56"/>
      <c r="BT262" s="56"/>
      <c r="BU262" s="56"/>
      <c r="BV262" s="56"/>
      <c r="BW262" s="56"/>
      <c r="BX262" s="56"/>
      <c r="BY262" s="56"/>
      <c r="BZ262" s="56"/>
      <c r="CA262" s="56"/>
      <c r="CB262" s="56"/>
      <c r="CC262" s="56"/>
      <c r="CD262" s="56"/>
      <c r="CE262" s="56"/>
      <c r="CF262" s="56"/>
      <c r="CG262" s="56"/>
      <c r="CH262" s="56"/>
      <c r="CI262" s="56"/>
      <c r="CJ262" s="56"/>
      <c r="CK262" s="56"/>
      <c r="CL262" s="56"/>
      <c r="CM262" s="56"/>
      <c r="CN262" s="56"/>
      <c r="CO262" s="56"/>
    </row>
    <row r="263" spans="3:93" x14ac:dyDescent="0.2"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  <c r="AE263" s="56"/>
      <c r="AF263" s="56"/>
      <c r="AG263" s="56"/>
      <c r="AH263" s="56"/>
      <c r="AI263" s="56"/>
      <c r="AJ263" s="56"/>
      <c r="AK263" s="56"/>
      <c r="AL263" s="56"/>
      <c r="AM263" s="56"/>
      <c r="AN263" s="56"/>
      <c r="AO263" s="56"/>
      <c r="AP263" s="56"/>
      <c r="AQ263" s="56"/>
      <c r="AR263" s="56"/>
      <c r="AS263" s="56"/>
      <c r="AT263" s="56"/>
      <c r="AU263" s="56"/>
      <c r="AV263" s="56"/>
      <c r="AW263" s="56"/>
      <c r="AX263" s="56"/>
      <c r="AY263" s="56"/>
      <c r="AZ263" s="56"/>
      <c r="BA263" s="56"/>
      <c r="BB263" s="56"/>
      <c r="BC263" s="56"/>
      <c r="BD263" s="56"/>
      <c r="BE263" s="56"/>
      <c r="BF263" s="56"/>
      <c r="BG263" s="56"/>
      <c r="BH263" s="56"/>
      <c r="BI263" s="56"/>
      <c r="BJ263" s="56"/>
      <c r="BK263" s="56"/>
      <c r="BL263" s="56"/>
      <c r="BM263" s="56"/>
      <c r="BN263" s="56"/>
      <c r="BO263" s="56"/>
      <c r="BP263" s="56"/>
      <c r="BQ263" s="56"/>
      <c r="BR263" s="56"/>
      <c r="BS263" s="56"/>
      <c r="BT263" s="56"/>
      <c r="BU263" s="56"/>
      <c r="BV263" s="56"/>
      <c r="BW263" s="56"/>
      <c r="BX263" s="56"/>
      <c r="BY263" s="56"/>
      <c r="BZ263" s="56"/>
      <c r="CA263" s="56"/>
      <c r="CB263" s="56"/>
      <c r="CC263" s="56"/>
      <c r="CD263" s="56"/>
      <c r="CE263" s="56"/>
      <c r="CF263" s="56"/>
      <c r="CG263" s="56"/>
      <c r="CH263" s="56"/>
      <c r="CI263" s="56"/>
      <c r="CJ263" s="56"/>
      <c r="CK263" s="56"/>
      <c r="CL263" s="56"/>
      <c r="CM263" s="56"/>
      <c r="CN263" s="56"/>
      <c r="CO263" s="56"/>
    </row>
    <row r="264" spans="3:93" x14ac:dyDescent="0.2"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  <c r="AA264" s="56"/>
      <c r="AB264" s="56"/>
      <c r="AC264" s="56"/>
      <c r="AD264" s="56"/>
      <c r="AE264" s="56"/>
      <c r="AF264" s="56"/>
      <c r="AG264" s="56"/>
      <c r="AH264" s="56"/>
      <c r="AI264" s="56"/>
      <c r="AJ264" s="56"/>
      <c r="AK264" s="56"/>
      <c r="AL264" s="56"/>
      <c r="AM264" s="56"/>
      <c r="AN264" s="56"/>
      <c r="AO264" s="56"/>
      <c r="AP264" s="56"/>
      <c r="AQ264" s="56"/>
      <c r="AR264" s="56"/>
      <c r="AS264" s="56"/>
      <c r="AT264" s="56"/>
      <c r="AU264" s="56"/>
      <c r="AV264" s="56"/>
      <c r="AW264" s="56"/>
      <c r="AX264" s="56"/>
      <c r="AY264" s="56"/>
      <c r="AZ264" s="56"/>
      <c r="BA264" s="56"/>
      <c r="BB264" s="56"/>
      <c r="BC264" s="56"/>
      <c r="BD264" s="56"/>
      <c r="BE264" s="56"/>
      <c r="BF264" s="56"/>
      <c r="BG264" s="56"/>
      <c r="BH264" s="56"/>
      <c r="BI264" s="56"/>
      <c r="BJ264" s="56"/>
      <c r="BK264" s="56"/>
      <c r="BL264" s="56"/>
      <c r="BM264" s="56"/>
      <c r="BN264" s="56"/>
      <c r="BO264" s="56"/>
      <c r="BP264" s="56"/>
      <c r="BQ264" s="56"/>
      <c r="BR264" s="56"/>
      <c r="BS264" s="56"/>
      <c r="BT264" s="56"/>
      <c r="BU264" s="56"/>
      <c r="BV264" s="56"/>
      <c r="BW264" s="56"/>
      <c r="BX264" s="56"/>
      <c r="BY264" s="56"/>
      <c r="BZ264" s="56"/>
      <c r="CA264" s="56"/>
      <c r="CB264" s="56"/>
      <c r="CC264" s="56"/>
      <c r="CD264" s="56"/>
      <c r="CE264" s="56"/>
      <c r="CF264" s="56"/>
      <c r="CG264" s="56"/>
      <c r="CH264" s="56"/>
      <c r="CI264" s="56"/>
      <c r="CJ264" s="56"/>
      <c r="CK264" s="56"/>
      <c r="CL264" s="56"/>
      <c r="CM264" s="56"/>
      <c r="CN264" s="56"/>
      <c r="CO264" s="56"/>
    </row>
    <row r="265" spans="3:93" x14ac:dyDescent="0.2"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  <c r="AD265" s="56"/>
      <c r="AE265" s="56"/>
      <c r="AF265" s="56"/>
      <c r="AG265" s="56"/>
      <c r="AH265" s="56"/>
      <c r="AI265" s="56"/>
      <c r="AJ265" s="56"/>
      <c r="AK265" s="56"/>
      <c r="AL265" s="56"/>
      <c r="AM265" s="56"/>
      <c r="AN265" s="56"/>
      <c r="AO265" s="56"/>
      <c r="AP265" s="56"/>
      <c r="AQ265" s="56"/>
      <c r="AR265" s="56"/>
      <c r="AS265" s="56"/>
      <c r="AT265" s="56"/>
      <c r="AU265" s="56"/>
      <c r="AV265" s="56"/>
      <c r="AW265" s="56"/>
      <c r="AX265" s="56"/>
      <c r="AY265" s="56"/>
      <c r="AZ265" s="56"/>
      <c r="BA265" s="56"/>
      <c r="BB265" s="56"/>
      <c r="BC265" s="56"/>
      <c r="BD265" s="56"/>
      <c r="BE265" s="56"/>
      <c r="BF265" s="56"/>
      <c r="BG265" s="56"/>
      <c r="BH265" s="56"/>
      <c r="BI265" s="56"/>
      <c r="BJ265" s="56"/>
      <c r="BK265" s="56"/>
      <c r="BL265" s="56"/>
      <c r="BM265" s="56"/>
      <c r="BN265" s="56"/>
      <c r="BO265" s="56"/>
      <c r="BP265" s="56"/>
      <c r="BQ265" s="56"/>
      <c r="BR265" s="56"/>
      <c r="BS265" s="56"/>
      <c r="BT265" s="56"/>
      <c r="BU265" s="56"/>
      <c r="BV265" s="56"/>
      <c r="BW265" s="56"/>
      <c r="BX265" s="56"/>
      <c r="BY265" s="56"/>
      <c r="BZ265" s="56"/>
      <c r="CA265" s="56"/>
      <c r="CB265" s="56"/>
      <c r="CC265" s="56"/>
      <c r="CD265" s="56"/>
      <c r="CE265" s="56"/>
      <c r="CF265" s="56"/>
      <c r="CG265" s="56"/>
      <c r="CH265" s="56"/>
      <c r="CI265" s="56"/>
      <c r="CJ265" s="56"/>
      <c r="CK265" s="56"/>
      <c r="CL265" s="56"/>
      <c r="CM265" s="56"/>
      <c r="CN265" s="56"/>
      <c r="CO265" s="56"/>
    </row>
    <row r="266" spans="3:93" x14ac:dyDescent="0.2"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D266" s="56"/>
      <c r="AE266" s="56"/>
      <c r="AF266" s="56"/>
      <c r="AG266" s="56"/>
      <c r="AH266" s="56"/>
      <c r="AI266" s="56"/>
      <c r="AJ266" s="56"/>
      <c r="AK266" s="56"/>
      <c r="AL266" s="56"/>
      <c r="AM266" s="56"/>
      <c r="AN266" s="56"/>
      <c r="AO266" s="56"/>
      <c r="AP266" s="56"/>
      <c r="AQ266" s="56"/>
      <c r="AR266" s="56"/>
      <c r="AS266" s="56"/>
      <c r="AT266" s="56"/>
      <c r="AU266" s="56"/>
      <c r="AV266" s="56"/>
      <c r="AW266" s="56"/>
      <c r="AX266" s="56"/>
      <c r="AY266" s="56"/>
      <c r="AZ266" s="56"/>
      <c r="BA266" s="56"/>
      <c r="BB266" s="56"/>
      <c r="BC266" s="56"/>
      <c r="BD266" s="56"/>
      <c r="BE266" s="56"/>
      <c r="BF266" s="56"/>
      <c r="BG266" s="56"/>
      <c r="BH266" s="56"/>
      <c r="BI266" s="56"/>
      <c r="BJ266" s="56"/>
      <c r="BK266" s="56"/>
      <c r="BL266" s="56"/>
      <c r="BM266" s="56"/>
      <c r="BN266" s="56"/>
      <c r="BO266" s="56"/>
      <c r="BP266" s="56"/>
      <c r="BQ266" s="56"/>
      <c r="BR266" s="56"/>
      <c r="BS266" s="56"/>
      <c r="BT266" s="56"/>
      <c r="BU266" s="56"/>
      <c r="BV266" s="56"/>
      <c r="BW266" s="56"/>
      <c r="BX266" s="56"/>
      <c r="BY266" s="56"/>
      <c r="BZ266" s="56"/>
      <c r="CA266" s="56"/>
      <c r="CB266" s="56"/>
      <c r="CC266" s="56"/>
      <c r="CD266" s="56"/>
      <c r="CE266" s="56"/>
      <c r="CF266" s="56"/>
      <c r="CG266" s="56"/>
      <c r="CH266" s="56"/>
      <c r="CI266" s="56"/>
      <c r="CJ266" s="56"/>
      <c r="CK266" s="56"/>
      <c r="CL266" s="56"/>
      <c r="CM266" s="56"/>
      <c r="CN266" s="56"/>
      <c r="CO266" s="56"/>
    </row>
    <row r="267" spans="3:93" x14ac:dyDescent="0.2"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/>
      <c r="AB267" s="56"/>
      <c r="AC267" s="56"/>
      <c r="AD267" s="56"/>
      <c r="AE267" s="56"/>
      <c r="AF267" s="56"/>
      <c r="AG267" s="56"/>
      <c r="AH267" s="56"/>
      <c r="AI267" s="56"/>
      <c r="AJ267" s="56"/>
      <c r="AK267" s="56"/>
      <c r="AL267" s="56"/>
      <c r="AM267" s="56"/>
      <c r="AN267" s="56"/>
      <c r="AO267" s="56"/>
      <c r="AP267" s="56"/>
      <c r="AQ267" s="56"/>
      <c r="AR267" s="56"/>
      <c r="AS267" s="56"/>
      <c r="AT267" s="56"/>
      <c r="AU267" s="56"/>
      <c r="AV267" s="56"/>
      <c r="AW267" s="56"/>
      <c r="AX267" s="56"/>
      <c r="AY267" s="56"/>
      <c r="AZ267" s="56"/>
      <c r="BA267" s="56"/>
      <c r="BB267" s="56"/>
      <c r="BC267" s="56"/>
      <c r="BD267" s="56"/>
      <c r="BE267" s="56"/>
      <c r="BF267" s="56"/>
      <c r="BG267" s="56"/>
      <c r="BH267" s="56"/>
      <c r="BI267" s="56"/>
      <c r="BJ267" s="56"/>
      <c r="BK267" s="56"/>
      <c r="BL267" s="56"/>
      <c r="BM267" s="56"/>
      <c r="BN267" s="56"/>
      <c r="BO267" s="56"/>
      <c r="BP267" s="56"/>
      <c r="BQ267" s="56"/>
      <c r="BR267" s="56"/>
      <c r="BS267" s="56"/>
      <c r="BT267" s="56"/>
      <c r="BU267" s="56"/>
      <c r="BV267" s="56"/>
      <c r="BW267" s="56"/>
      <c r="BX267" s="56"/>
      <c r="BY267" s="56"/>
      <c r="BZ267" s="56"/>
      <c r="CA267" s="56"/>
      <c r="CB267" s="56"/>
      <c r="CC267" s="56"/>
      <c r="CD267" s="56"/>
      <c r="CE267" s="56"/>
      <c r="CF267" s="56"/>
      <c r="CG267" s="56"/>
      <c r="CH267" s="56"/>
      <c r="CI267" s="56"/>
      <c r="CJ267" s="56"/>
      <c r="CK267" s="56"/>
      <c r="CL267" s="56"/>
      <c r="CM267" s="56"/>
      <c r="CN267" s="56"/>
      <c r="CO267" s="56"/>
    </row>
    <row r="268" spans="3:93" x14ac:dyDescent="0.2"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  <c r="AA268" s="56"/>
      <c r="AB268" s="56"/>
      <c r="AC268" s="56"/>
      <c r="AD268" s="56"/>
      <c r="AE268" s="56"/>
      <c r="AF268" s="56"/>
      <c r="AG268" s="56"/>
      <c r="AH268" s="56"/>
      <c r="AI268" s="56"/>
      <c r="AJ268" s="56"/>
      <c r="AK268" s="56"/>
      <c r="AL268" s="56"/>
      <c r="AM268" s="56"/>
      <c r="AN268" s="56"/>
      <c r="AO268" s="56"/>
      <c r="AP268" s="56"/>
      <c r="AQ268" s="56"/>
      <c r="AR268" s="56"/>
      <c r="AS268" s="56"/>
      <c r="AT268" s="56"/>
      <c r="AU268" s="56"/>
      <c r="AV268" s="56"/>
      <c r="AW268" s="56"/>
      <c r="AX268" s="56"/>
      <c r="AY268" s="56"/>
      <c r="AZ268" s="56"/>
      <c r="BA268" s="56"/>
      <c r="BB268" s="56"/>
      <c r="BC268" s="56"/>
      <c r="BD268" s="56"/>
      <c r="BE268" s="56"/>
      <c r="BF268" s="56"/>
      <c r="BG268" s="56"/>
      <c r="BH268" s="56"/>
      <c r="BI268" s="56"/>
      <c r="BJ268" s="56"/>
      <c r="BK268" s="56"/>
      <c r="BL268" s="56"/>
      <c r="BM268" s="56"/>
      <c r="BN268" s="56"/>
      <c r="BO268" s="56"/>
      <c r="BP268" s="56"/>
      <c r="BQ268" s="56"/>
      <c r="BR268" s="56"/>
      <c r="BS268" s="56"/>
      <c r="BT268" s="56"/>
      <c r="BU268" s="56"/>
      <c r="BV268" s="56"/>
      <c r="BW268" s="56"/>
      <c r="BX268" s="56"/>
      <c r="BY268" s="56"/>
      <c r="BZ268" s="56"/>
      <c r="CA268" s="56"/>
      <c r="CB268" s="56"/>
      <c r="CC268" s="56"/>
      <c r="CD268" s="56"/>
      <c r="CE268" s="56"/>
      <c r="CF268" s="56"/>
      <c r="CG268" s="56"/>
      <c r="CH268" s="56"/>
      <c r="CI268" s="56"/>
      <c r="CJ268" s="56"/>
      <c r="CK268" s="56"/>
      <c r="CL268" s="56"/>
      <c r="CM268" s="56"/>
      <c r="CN268" s="56"/>
      <c r="CO268" s="56"/>
    </row>
    <row r="269" spans="3:93" x14ac:dyDescent="0.2"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  <c r="AA269" s="56"/>
      <c r="AB269" s="56"/>
      <c r="AC269" s="56"/>
      <c r="AD269" s="56"/>
      <c r="AE269" s="56"/>
      <c r="AF269" s="56"/>
      <c r="AG269" s="56"/>
      <c r="AH269" s="56"/>
      <c r="AI269" s="56"/>
      <c r="AJ269" s="56"/>
      <c r="AK269" s="56"/>
      <c r="AL269" s="56"/>
      <c r="AM269" s="56"/>
      <c r="AN269" s="56"/>
      <c r="AO269" s="56"/>
      <c r="AP269" s="56"/>
      <c r="AQ269" s="56"/>
      <c r="AR269" s="56"/>
      <c r="AS269" s="56"/>
      <c r="AT269" s="56"/>
      <c r="AU269" s="56"/>
      <c r="AV269" s="56"/>
      <c r="AW269" s="56"/>
      <c r="AX269" s="56"/>
      <c r="AY269" s="56"/>
      <c r="AZ269" s="56"/>
      <c r="BA269" s="56"/>
      <c r="BB269" s="56"/>
      <c r="BC269" s="56"/>
      <c r="BD269" s="56"/>
      <c r="BE269" s="56"/>
      <c r="BF269" s="56"/>
      <c r="BG269" s="56"/>
      <c r="BH269" s="56"/>
      <c r="BI269" s="56"/>
      <c r="BJ269" s="56"/>
      <c r="BK269" s="56"/>
      <c r="BL269" s="56"/>
      <c r="BM269" s="56"/>
      <c r="BN269" s="56"/>
      <c r="BO269" s="56"/>
      <c r="BP269" s="56"/>
      <c r="BQ269" s="56"/>
      <c r="BR269" s="56"/>
      <c r="BS269" s="56"/>
      <c r="BT269" s="56"/>
      <c r="BU269" s="56"/>
      <c r="BV269" s="56"/>
      <c r="BW269" s="56"/>
      <c r="BX269" s="56"/>
      <c r="BY269" s="56"/>
      <c r="BZ269" s="56"/>
      <c r="CA269" s="56"/>
      <c r="CB269" s="56"/>
      <c r="CC269" s="56"/>
      <c r="CD269" s="56"/>
      <c r="CE269" s="56"/>
      <c r="CF269" s="56"/>
      <c r="CG269" s="56"/>
      <c r="CH269" s="56"/>
      <c r="CI269" s="56"/>
      <c r="CJ269" s="56"/>
      <c r="CK269" s="56"/>
      <c r="CL269" s="56"/>
      <c r="CM269" s="56"/>
      <c r="CN269" s="56"/>
      <c r="CO269" s="56"/>
    </row>
    <row r="270" spans="3:93" x14ac:dyDescent="0.2"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  <c r="AD270" s="56"/>
      <c r="AE270" s="56"/>
      <c r="AF270" s="56"/>
      <c r="AG270" s="56"/>
      <c r="AH270" s="56"/>
      <c r="AI270" s="56"/>
      <c r="AJ270" s="56"/>
      <c r="AK270" s="56"/>
      <c r="AL270" s="56"/>
      <c r="AM270" s="56"/>
      <c r="AN270" s="56"/>
      <c r="AO270" s="56"/>
      <c r="AP270" s="56"/>
      <c r="AQ270" s="56"/>
      <c r="AR270" s="56"/>
      <c r="AS270" s="56"/>
      <c r="AT270" s="56"/>
      <c r="AU270" s="56"/>
      <c r="AV270" s="56"/>
      <c r="AW270" s="56"/>
      <c r="AX270" s="56"/>
      <c r="AY270" s="56"/>
      <c r="AZ270" s="56"/>
      <c r="BA270" s="56"/>
      <c r="BB270" s="56"/>
      <c r="BC270" s="56"/>
      <c r="BD270" s="56"/>
      <c r="BE270" s="56"/>
      <c r="BF270" s="56"/>
      <c r="BG270" s="56"/>
      <c r="BH270" s="56"/>
      <c r="BI270" s="56"/>
      <c r="BJ270" s="56"/>
      <c r="BK270" s="56"/>
      <c r="BL270" s="56"/>
      <c r="BM270" s="56"/>
      <c r="BN270" s="56"/>
      <c r="BO270" s="56"/>
      <c r="BP270" s="56"/>
      <c r="BQ270" s="56"/>
      <c r="BR270" s="56"/>
      <c r="BS270" s="56"/>
      <c r="BT270" s="56"/>
      <c r="BU270" s="56"/>
      <c r="BV270" s="56"/>
      <c r="BW270" s="56"/>
      <c r="BX270" s="56"/>
      <c r="BY270" s="56"/>
      <c r="BZ270" s="56"/>
      <c r="CA270" s="56"/>
      <c r="CB270" s="56"/>
      <c r="CC270" s="56"/>
      <c r="CD270" s="56"/>
      <c r="CE270" s="56"/>
      <c r="CF270" s="56"/>
      <c r="CG270" s="56"/>
      <c r="CH270" s="56"/>
      <c r="CI270" s="56"/>
      <c r="CJ270" s="56"/>
      <c r="CK270" s="56"/>
      <c r="CL270" s="56"/>
      <c r="CM270" s="56"/>
      <c r="CN270" s="56"/>
      <c r="CO270" s="56"/>
    </row>
    <row r="271" spans="3:93" x14ac:dyDescent="0.2"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  <c r="AE271" s="56"/>
      <c r="AF271" s="56"/>
      <c r="AG271" s="56"/>
      <c r="AH271" s="56"/>
      <c r="AI271" s="56"/>
      <c r="AJ271" s="56"/>
      <c r="AK271" s="56"/>
      <c r="AL271" s="56"/>
      <c r="AM271" s="56"/>
      <c r="AN271" s="56"/>
      <c r="AO271" s="56"/>
      <c r="AP271" s="56"/>
      <c r="AQ271" s="56"/>
      <c r="AR271" s="56"/>
      <c r="AS271" s="56"/>
      <c r="AT271" s="56"/>
      <c r="AU271" s="56"/>
      <c r="AV271" s="56"/>
      <c r="AW271" s="56"/>
      <c r="AX271" s="56"/>
      <c r="AY271" s="56"/>
      <c r="AZ271" s="56"/>
      <c r="BA271" s="56"/>
      <c r="BB271" s="56"/>
      <c r="BC271" s="56"/>
      <c r="BD271" s="56"/>
      <c r="BE271" s="56"/>
      <c r="BF271" s="56"/>
      <c r="BG271" s="56"/>
      <c r="BH271" s="56"/>
      <c r="BI271" s="56"/>
      <c r="BJ271" s="56"/>
      <c r="BK271" s="56"/>
      <c r="BL271" s="56"/>
      <c r="BM271" s="56"/>
      <c r="BN271" s="56"/>
      <c r="BO271" s="56"/>
      <c r="BP271" s="56"/>
      <c r="BQ271" s="56"/>
      <c r="BR271" s="56"/>
      <c r="BS271" s="56"/>
      <c r="BT271" s="56"/>
      <c r="BU271" s="56"/>
      <c r="BV271" s="56"/>
      <c r="BW271" s="56"/>
      <c r="BX271" s="56"/>
      <c r="BY271" s="56"/>
      <c r="BZ271" s="56"/>
      <c r="CA271" s="56"/>
      <c r="CB271" s="56"/>
      <c r="CC271" s="56"/>
      <c r="CD271" s="56"/>
      <c r="CE271" s="56"/>
      <c r="CF271" s="56"/>
      <c r="CG271" s="56"/>
      <c r="CH271" s="56"/>
      <c r="CI271" s="56"/>
      <c r="CJ271" s="56"/>
      <c r="CK271" s="56"/>
      <c r="CL271" s="56"/>
      <c r="CM271" s="56"/>
      <c r="CN271" s="56"/>
      <c r="CO271" s="56"/>
    </row>
    <row r="272" spans="3:93" x14ac:dyDescent="0.2"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  <c r="AB272" s="56"/>
      <c r="AC272" s="56"/>
      <c r="AD272" s="56"/>
      <c r="AE272" s="56"/>
      <c r="AF272" s="56"/>
      <c r="AG272" s="56"/>
      <c r="AH272" s="56"/>
      <c r="AI272" s="56"/>
      <c r="AJ272" s="56"/>
      <c r="AK272" s="56"/>
      <c r="AL272" s="56"/>
      <c r="AM272" s="56"/>
      <c r="AN272" s="56"/>
      <c r="AO272" s="56"/>
      <c r="AP272" s="56"/>
      <c r="AQ272" s="56"/>
      <c r="AR272" s="56"/>
      <c r="AS272" s="56"/>
      <c r="AT272" s="56"/>
      <c r="AU272" s="56"/>
      <c r="AV272" s="56"/>
      <c r="AW272" s="56"/>
      <c r="AX272" s="56"/>
      <c r="AY272" s="56"/>
      <c r="AZ272" s="56"/>
      <c r="BA272" s="56"/>
      <c r="BB272" s="56"/>
      <c r="BC272" s="56"/>
      <c r="BD272" s="56"/>
      <c r="BE272" s="56"/>
      <c r="BF272" s="56"/>
      <c r="BG272" s="56"/>
      <c r="BH272" s="56"/>
      <c r="BI272" s="56"/>
      <c r="BJ272" s="56"/>
      <c r="BK272" s="56"/>
      <c r="BL272" s="56"/>
      <c r="BM272" s="56"/>
      <c r="BN272" s="56"/>
      <c r="BO272" s="56"/>
      <c r="BP272" s="56"/>
      <c r="BQ272" s="56"/>
      <c r="BR272" s="56"/>
      <c r="BS272" s="56"/>
      <c r="BT272" s="56"/>
      <c r="BU272" s="56"/>
      <c r="BV272" s="56"/>
      <c r="BW272" s="56"/>
      <c r="BX272" s="56"/>
      <c r="BY272" s="56"/>
      <c r="BZ272" s="56"/>
      <c r="CA272" s="56"/>
      <c r="CB272" s="56"/>
      <c r="CC272" s="56"/>
      <c r="CD272" s="56"/>
      <c r="CE272" s="56"/>
      <c r="CF272" s="56"/>
      <c r="CG272" s="56"/>
      <c r="CH272" s="56"/>
      <c r="CI272" s="56"/>
      <c r="CJ272" s="56"/>
      <c r="CK272" s="56"/>
      <c r="CL272" s="56"/>
      <c r="CM272" s="56"/>
      <c r="CN272" s="56"/>
      <c r="CO272" s="56"/>
    </row>
    <row r="273" spans="3:93" x14ac:dyDescent="0.2"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  <c r="AD273" s="56"/>
      <c r="AE273" s="56"/>
      <c r="AF273" s="56"/>
      <c r="AG273" s="56"/>
      <c r="AH273" s="56"/>
      <c r="AI273" s="56"/>
      <c r="AJ273" s="56"/>
      <c r="AK273" s="56"/>
      <c r="AL273" s="56"/>
      <c r="AM273" s="56"/>
      <c r="AN273" s="56"/>
      <c r="AO273" s="56"/>
      <c r="AP273" s="56"/>
      <c r="AQ273" s="56"/>
      <c r="AR273" s="56"/>
      <c r="AS273" s="56"/>
      <c r="AT273" s="56"/>
      <c r="AU273" s="56"/>
      <c r="AV273" s="56"/>
      <c r="AW273" s="56"/>
      <c r="AX273" s="56"/>
      <c r="AY273" s="56"/>
      <c r="AZ273" s="56"/>
      <c r="BA273" s="56"/>
      <c r="BB273" s="56"/>
      <c r="BC273" s="56"/>
      <c r="BD273" s="56"/>
      <c r="BE273" s="56"/>
      <c r="BF273" s="56"/>
      <c r="BG273" s="56"/>
      <c r="BH273" s="56"/>
      <c r="BI273" s="56"/>
      <c r="BJ273" s="56"/>
      <c r="BK273" s="56"/>
      <c r="BL273" s="56"/>
      <c r="BM273" s="56"/>
      <c r="BN273" s="56"/>
      <c r="BO273" s="56"/>
      <c r="BP273" s="56"/>
      <c r="BQ273" s="56"/>
      <c r="BR273" s="56"/>
      <c r="BS273" s="56"/>
      <c r="BT273" s="56"/>
      <c r="BU273" s="56"/>
      <c r="BV273" s="56"/>
      <c r="BW273" s="56"/>
      <c r="BX273" s="56"/>
      <c r="BY273" s="56"/>
      <c r="BZ273" s="56"/>
      <c r="CA273" s="56"/>
      <c r="CB273" s="56"/>
      <c r="CC273" s="56"/>
      <c r="CD273" s="56"/>
      <c r="CE273" s="56"/>
      <c r="CF273" s="56"/>
      <c r="CG273" s="56"/>
      <c r="CH273" s="56"/>
      <c r="CI273" s="56"/>
      <c r="CJ273" s="56"/>
      <c r="CK273" s="56"/>
      <c r="CL273" s="56"/>
      <c r="CM273" s="56"/>
      <c r="CN273" s="56"/>
      <c r="CO273" s="56"/>
    </row>
    <row r="274" spans="3:93" x14ac:dyDescent="0.2"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  <c r="AA274" s="56"/>
      <c r="AB274" s="56"/>
      <c r="AC274" s="56"/>
      <c r="AD274" s="56"/>
      <c r="AE274" s="56"/>
      <c r="AF274" s="56"/>
      <c r="AG274" s="56"/>
      <c r="AH274" s="56"/>
      <c r="AI274" s="56"/>
      <c r="AJ274" s="56"/>
      <c r="AK274" s="56"/>
      <c r="AL274" s="56"/>
      <c r="AM274" s="56"/>
      <c r="AN274" s="56"/>
      <c r="AO274" s="56"/>
      <c r="AP274" s="56"/>
      <c r="AQ274" s="56"/>
      <c r="AR274" s="56"/>
      <c r="AS274" s="56"/>
      <c r="AT274" s="56"/>
      <c r="AU274" s="56"/>
      <c r="AV274" s="56"/>
      <c r="AW274" s="56"/>
      <c r="AX274" s="56"/>
      <c r="AY274" s="56"/>
      <c r="AZ274" s="56"/>
      <c r="BA274" s="56"/>
      <c r="BB274" s="56"/>
      <c r="BC274" s="56"/>
      <c r="BD274" s="56"/>
      <c r="BE274" s="56"/>
      <c r="BF274" s="56"/>
      <c r="BG274" s="56"/>
      <c r="BH274" s="56"/>
      <c r="BI274" s="56"/>
      <c r="BJ274" s="56"/>
      <c r="BK274" s="56"/>
      <c r="BL274" s="56"/>
      <c r="BM274" s="56"/>
      <c r="BN274" s="56"/>
      <c r="BO274" s="56"/>
      <c r="BP274" s="56"/>
      <c r="BQ274" s="56"/>
      <c r="BR274" s="56"/>
      <c r="BS274" s="56"/>
      <c r="BT274" s="56"/>
      <c r="BU274" s="56"/>
      <c r="BV274" s="56"/>
      <c r="BW274" s="56"/>
      <c r="BX274" s="56"/>
      <c r="BY274" s="56"/>
      <c r="BZ274" s="56"/>
      <c r="CA274" s="56"/>
      <c r="CB274" s="56"/>
      <c r="CC274" s="56"/>
      <c r="CD274" s="56"/>
      <c r="CE274" s="56"/>
      <c r="CF274" s="56"/>
      <c r="CG274" s="56"/>
      <c r="CH274" s="56"/>
      <c r="CI274" s="56"/>
      <c r="CJ274" s="56"/>
      <c r="CK274" s="56"/>
      <c r="CL274" s="56"/>
      <c r="CM274" s="56"/>
      <c r="CN274" s="56"/>
      <c r="CO274" s="56"/>
    </row>
    <row r="275" spans="3:93" x14ac:dyDescent="0.2"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  <c r="AE275" s="56"/>
      <c r="AF275" s="56"/>
      <c r="AG275" s="56"/>
      <c r="AH275" s="56"/>
      <c r="AI275" s="56"/>
      <c r="AJ275" s="56"/>
      <c r="AK275" s="56"/>
      <c r="AL275" s="56"/>
      <c r="AM275" s="56"/>
      <c r="AN275" s="56"/>
      <c r="AO275" s="56"/>
      <c r="AP275" s="56"/>
      <c r="AQ275" s="56"/>
      <c r="AR275" s="56"/>
      <c r="AS275" s="56"/>
      <c r="AT275" s="56"/>
      <c r="AU275" s="56"/>
      <c r="AV275" s="56"/>
      <c r="AW275" s="56"/>
      <c r="AX275" s="56"/>
      <c r="AY275" s="56"/>
      <c r="AZ275" s="56"/>
      <c r="BA275" s="56"/>
      <c r="BB275" s="56"/>
      <c r="BC275" s="56"/>
      <c r="BD275" s="56"/>
      <c r="BE275" s="56"/>
      <c r="BF275" s="56"/>
      <c r="BG275" s="56"/>
      <c r="BH275" s="56"/>
      <c r="BI275" s="56"/>
      <c r="BJ275" s="56"/>
      <c r="BK275" s="56"/>
      <c r="BL275" s="56"/>
      <c r="BM275" s="56"/>
      <c r="BN275" s="56"/>
      <c r="BO275" s="56"/>
      <c r="BP275" s="56"/>
      <c r="BQ275" s="56"/>
      <c r="BR275" s="56"/>
      <c r="BS275" s="56"/>
      <c r="BT275" s="56"/>
      <c r="BU275" s="56"/>
      <c r="BV275" s="56"/>
      <c r="BW275" s="56"/>
      <c r="BX275" s="56"/>
      <c r="BY275" s="56"/>
      <c r="BZ275" s="56"/>
      <c r="CA275" s="56"/>
      <c r="CB275" s="56"/>
      <c r="CC275" s="56"/>
      <c r="CD275" s="56"/>
      <c r="CE275" s="56"/>
      <c r="CF275" s="56"/>
      <c r="CG275" s="56"/>
      <c r="CH275" s="56"/>
      <c r="CI275" s="56"/>
      <c r="CJ275" s="56"/>
      <c r="CK275" s="56"/>
      <c r="CL275" s="56"/>
      <c r="CM275" s="56"/>
      <c r="CN275" s="56"/>
      <c r="CO275" s="56"/>
    </row>
    <row r="276" spans="3:93" x14ac:dyDescent="0.2"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  <c r="AA276" s="56"/>
      <c r="AB276" s="56"/>
      <c r="AC276" s="56"/>
      <c r="AD276" s="56"/>
      <c r="AE276" s="56"/>
      <c r="AF276" s="56"/>
      <c r="AG276" s="56"/>
      <c r="AH276" s="56"/>
      <c r="AI276" s="56"/>
      <c r="AJ276" s="56"/>
      <c r="AK276" s="56"/>
      <c r="AL276" s="56"/>
      <c r="AM276" s="56"/>
      <c r="AN276" s="56"/>
      <c r="AO276" s="56"/>
      <c r="AP276" s="56"/>
      <c r="AQ276" s="56"/>
      <c r="AR276" s="56"/>
      <c r="AS276" s="56"/>
      <c r="AT276" s="56"/>
      <c r="AU276" s="56"/>
      <c r="AV276" s="56"/>
      <c r="AW276" s="56"/>
      <c r="AX276" s="56"/>
      <c r="AY276" s="56"/>
      <c r="AZ276" s="56"/>
      <c r="BA276" s="56"/>
      <c r="BB276" s="56"/>
      <c r="BC276" s="56"/>
      <c r="BD276" s="56"/>
      <c r="BE276" s="56"/>
      <c r="BF276" s="56"/>
      <c r="BG276" s="56"/>
      <c r="BH276" s="56"/>
      <c r="BI276" s="56"/>
      <c r="BJ276" s="56"/>
      <c r="BK276" s="56"/>
      <c r="BL276" s="56"/>
      <c r="BM276" s="56"/>
      <c r="BN276" s="56"/>
      <c r="BO276" s="56"/>
      <c r="BP276" s="56"/>
      <c r="BQ276" s="56"/>
      <c r="BR276" s="56"/>
      <c r="BS276" s="56"/>
      <c r="BT276" s="56"/>
      <c r="BU276" s="56"/>
      <c r="BV276" s="56"/>
      <c r="BW276" s="56"/>
      <c r="BX276" s="56"/>
      <c r="BY276" s="56"/>
      <c r="BZ276" s="56"/>
      <c r="CA276" s="56"/>
      <c r="CB276" s="56"/>
      <c r="CC276" s="56"/>
      <c r="CD276" s="56"/>
      <c r="CE276" s="56"/>
      <c r="CF276" s="56"/>
      <c r="CG276" s="56"/>
      <c r="CH276" s="56"/>
      <c r="CI276" s="56"/>
      <c r="CJ276" s="56"/>
      <c r="CK276" s="56"/>
      <c r="CL276" s="56"/>
      <c r="CM276" s="56"/>
      <c r="CN276" s="56"/>
      <c r="CO276" s="56"/>
    </row>
    <row r="277" spans="3:93" x14ac:dyDescent="0.2"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  <c r="AA277" s="56"/>
      <c r="AB277" s="56"/>
      <c r="AC277" s="56"/>
      <c r="AD277" s="56"/>
      <c r="AE277" s="56"/>
      <c r="AF277" s="56"/>
      <c r="AG277" s="56"/>
      <c r="AH277" s="56"/>
      <c r="AI277" s="56"/>
      <c r="AJ277" s="56"/>
      <c r="AK277" s="56"/>
      <c r="AL277" s="56"/>
      <c r="AM277" s="56"/>
      <c r="AN277" s="56"/>
      <c r="AO277" s="56"/>
      <c r="AP277" s="56"/>
      <c r="AQ277" s="56"/>
      <c r="AR277" s="56"/>
      <c r="AS277" s="56"/>
      <c r="AT277" s="56"/>
      <c r="AU277" s="56"/>
      <c r="AV277" s="56"/>
      <c r="AW277" s="56"/>
      <c r="AX277" s="56"/>
      <c r="AY277" s="56"/>
      <c r="AZ277" s="56"/>
      <c r="BA277" s="56"/>
      <c r="BB277" s="56"/>
      <c r="BC277" s="56"/>
      <c r="BD277" s="56"/>
      <c r="BE277" s="56"/>
      <c r="BF277" s="56"/>
      <c r="BG277" s="56"/>
      <c r="BH277" s="56"/>
      <c r="BI277" s="56"/>
      <c r="BJ277" s="56"/>
      <c r="BK277" s="56"/>
      <c r="BL277" s="56"/>
      <c r="BM277" s="56"/>
      <c r="BN277" s="56"/>
      <c r="BO277" s="56"/>
      <c r="BP277" s="56"/>
      <c r="BQ277" s="56"/>
      <c r="BR277" s="56"/>
      <c r="BS277" s="56"/>
      <c r="BT277" s="56"/>
      <c r="BU277" s="56"/>
      <c r="BV277" s="56"/>
      <c r="BW277" s="56"/>
      <c r="BX277" s="56"/>
      <c r="BY277" s="56"/>
      <c r="BZ277" s="56"/>
      <c r="CA277" s="56"/>
      <c r="CB277" s="56"/>
      <c r="CC277" s="56"/>
      <c r="CD277" s="56"/>
      <c r="CE277" s="56"/>
      <c r="CF277" s="56"/>
      <c r="CG277" s="56"/>
      <c r="CH277" s="56"/>
      <c r="CI277" s="56"/>
      <c r="CJ277" s="56"/>
      <c r="CK277" s="56"/>
      <c r="CL277" s="56"/>
      <c r="CM277" s="56"/>
      <c r="CN277" s="56"/>
      <c r="CO277" s="56"/>
    </row>
    <row r="278" spans="3:93" x14ac:dyDescent="0.2"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6"/>
      <c r="AI278" s="56"/>
      <c r="AJ278" s="56"/>
      <c r="AK278" s="56"/>
      <c r="AL278" s="56"/>
      <c r="AM278" s="56"/>
      <c r="AN278" s="56"/>
      <c r="AO278" s="56"/>
      <c r="AP278" s="56"/>
      <c r="AQ278" s="56"/>
      <c r="AR278" s="56"/>
      <c r="AS278" s="56"/>
      <c r="AT278" s="56"/>
      <c r="AU278" s="56"/>
      <c r="AV278" s="56"/>
      <c r="AW278" s="56"/>
      <c r="AX278" s="56"/>
      <c r="AY278" s="56"/>
      <c r="AZ278" s="56"/>
      <c r="BA278" s="56"/>
      <c r="BB278" s="56"/>
      <c r="BC278" s="56"/>
      <c r="BD278" s="56"/>
      <c r="BE278" s="56"/>
      <c r="BF278" s="56"/>
      <c r="BG278" s="56"/>
      <c r="BH278" s="56"/>
      <c r="BI278" s="56"/>
      <c r="BJ278" s="56"/>
      <c r="BK278" s="56"/>
      <c r="BL278" s="56"/>
      <c r="BM278" s="56"/>
      <c r="BN278" s="56"/>
      <c r="BO278" s="56"/>
      <c r="BP278" s="56"/>
      <c r="BQ278" s="56"/>
      <c r="BR278" s="56"/>
      <c r="BS278" s="56"/>
      <c r="BT278" s="56"/>
      <c r="BU278" s="56"/>
      <c r="BV278" s="56"/>
      <c r="BW278" s="56"/>
      <c r="BX278" s="56"/>
      <c r="BY278" s="56"/>
      <c r="BZ278" s="56"/>
      <c r="CA278" s="56"/>
      <c r="CB278" s="56"/>
      <c r="CC278" s="56"/>
      <c r="CD278" s="56"/>
      <c r="CE278" s="56"/>
      <c r="CF278" s="56"/>
      <c r="CG278" s="56"/>
      <c r="CH278" s="56"/>
      <c r="CI278" s="56"/>
      <c r="CJ278" s="56"/>
      <c r="CK278" s="56"/>
      <c r="CL278" s="56"/>
      <c r="CM278" s="56"/>
      <c r="CN278" s="56"/>
      <c r="CO278" s="56"/>
    </row>
    <row r="279" spans="3:93" x14ac:dyDescent="0.2"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  <c r="AA279" s="56"/>
      <c r="AB279" s="56"/>
      <c r="AC279" s="56"/>
      <c r="AD279" s="56"/>
      <c r="AE279" s="56"/>
      <c r="AF279" s="56"/>
      <c r="AG279" s="56"/>
      <c r="AH279" s="56"/>
      <c r="AI279" s="56"/>
      <c r="AJ279" s="56"/>
      <c r="AK279" s="56"/>
      <c r="AL279" s="56"/>
      <c r="AM279" s="56"/>
      <c r="AN279" s="56"/>
      <c r="AO279" s="56"/>
      <c r="AP279" s="56"/>
      <c r="AQ279" s="56"/>
      <c r="AR279" s="56"/>
      <c r="AS279" s="56"/>
      <c r="AT279" s="56"/>
      <c r="AU279" s="56"/>
      <c r="AV279" s="56"/>
      <c r="AW279" s="56"/>
      <c r="AX279" s="56"/>
      <c r="AY279" s="56"/>
      <c r="AZ279" s="56"/>
      <c r="BA279" s="56"/>
      <c r="BB279" s="56"/>
      <c r="BC279" s="56"/>
      <c r="BD279" s="56"/>
      <c r="BE279" s="56"/>
      <c r="BF279" s="56"/>
      <c r="BG279" s="56"/>
      <c r="BH279" s="56"/>
      <c r="BI279" s="56"/>
      <c r="BJ279" s="56"/>
      <c r="BK279" s="56"/>
      <c r="BL279" s="56"/>
      <c r="BM279" s="56"/>
      <c r="BN279" s="56"/>
      <c r="BO279" s="56"/>
      <c r="BP279" s="56"/>
      <c r="BQ279" s="56"/>
      <c r="BR279" s="56"/>
      <c r="BS279" s="56"/>
      <c r="BT279" s="56"/>
      <c r="BU279" s="56"/>
      <c r="BV279" s="56"/>
      <c r="BW279" s="56"/>
      <c r="BX279" s="56"/>
      <c r="BY279" s="56"/>
      <c r="BZ279" s="56"/>
      <c r="CA279" s="56"/>
      <c r="CB279" s="56"/>
      <c r="CC279" s="56"/>
      <c r="CD279" s="56"/>
      <c r="CE279" s="56"/>
      <c r="CF279" s="56"/>
      <c r="CG279" s="56"/>
      <c r="CH279" s="56"/>
      <c r="CI279" s="56"/>
      <c r="CJ279" s="56"/>
      <c r="CK279" s="56"/>
      <c r="CL279" s="56"/>
      <c r="CM279" s="56"/>
      <c r="CN279" s="56"/>
      <c r="CO279" s="56"/>
    </row>
    <row r="280" spans="3:93" x14ac:dyDescent="0.2"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  <c r="AA280" s="56"/>
      <c r="AB280" s="56"/>
      <c r="AC280" s="56"/>
      <c r="AD280" s="56"/>
      <c r="AE280" s="56"/>
      <c r="AF280" s="56"/>
      <c r="AG280" s="56"/>
      <c r="AH280" s="56"/>
      <c r="AI280" s="56"/>
      <c r="AJ280" s="56"/>
      <c r="AK280" s="56"/>
      <c r="AL280" s="56"/>
      <c r="AM280" s="56"/>
      <c r="AN280" s="56"/>
      <c r="AO280" s="56"/>
      <c r="AP280" s="56"/>
      <c r="AQ280" s="56"/>
      <c r="AR280" s="56"/>
      <c r="AS280" s="56"/>
      <c r="AT280" s="56"/>
      <c r="AU280" s="56"/>
      <c r="AV280" s="56"/>
      <c r="AW280" s="56"/>
      <c r="AX280" s="56"/>
      <c r="AY280" s="56"/>
      <c r="AZ280" s="56"/>
      <c r="BA280" s="56"/>
      <c r="BB280" s="56"/>
      <c r="BC280" s="56"/>
      <c r="BD280" s="56"/>
      <c r="BE280" s="56"/>
      <c r="BF280" s="56"/>
      <c r="BG280" s="56"/>
      <c r="BH280" s="56"/>
      <c r="BI280" s="56"/>
      <c r="BJ280" s="56"/>
      <c r="BK280" s="56"/>
      <c r="BL280" s="56"/>
      <c r="BM280" s="56"/>
      <c r="BN280" s="56"/>
      <c r="BO280" s="56"/>
      <c r="BP280" s="56"/>
      <c r="BQ280" s="56"/>
      <c r="BR280" s="56"/>
      <c r="BS280" s="56"/>
      <c r="BT280" s="56"/>
      <c r="BU280" s="56"/>
      <c r="BV280" s="56"/>
      <c r="BW280" s="56"/>
      <c r="BX280" s="56"/>
      <c r="BY280" s="56"/>
      <c r="BZ280" s="56"/>
      <c r="CA280" s="56"/>
      <c r="CB280" s="56"/>
      <c r="CC280" s="56"/>
      <c r="CD280" s="56"/>
      <c r="CE280" s="56"/>
      <c r="CF280" s="56"/>
      <c r="CG280" s="56"/>
      <c r="CH280" s="56"/>
      <c r="CI280" s="56"/>
      <c r="CJ280" s="56"/>
      <c r="CK280" s="56"/>
      <c r="CL280" s="56"/>
      <c r="CM280" s="56"/>
      <c r="CN280" s="56"/>
      <c r="CO280" s="56"/>
    </row>
    <row r="281" spans="3:93" x14ac:dyDescent="0.2"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  <c r="AA281" s="56"/>
      <c r="AB281" s="56"/>
      <c r="AC281" s="56"/>
      <c r="AD281" s="56"/>
      <c r="AE281" s="56"/>
      <c r="AF281" s="56"/>
      <c r="AG281" s="56"/>
      <c r="AH281" s="56"/>
      <c r="AI281" s="56"/>
      <c r="AJ281" s="56"/>
      <c r="AK281" s="56"/>
      <c r="AL281" s="56"/>
      <c r="AM281" s="56"/>
      <c r="AN281" s="56"/>
      <c r="AO281" s="56"/>
      <c r="AP281" s="56"/>
      <c r="AQ281" s="56"/>
      <c r="AR281" s="56"/>
      <c r="AS281" s="56"/>
      <c r="AT281" s="56"/>
      <c r="AU281" s="56"/>
      <c r="AV281" s="56"/>
      <c r="AW281" s="56"/>
      <c r="AX281" s="56"/>
      <c r="AY281" s="56"/>
      <c r="AZ281" s="56"/>
      <c r="BA281" s="56"/>
      <c r="BB281" s="56"/>
      <c r="BC281" s="56"/>
      <c r="BD281" s="56"/>
      <c r="BE281" s="56"/>
      <c r="BF281" s="56"/>
      <c r="BG281" s="56"/>
      <c r="BH281" s="56"/>
      <c r="BI281" s="56"/>
      <c r="BJ281" s="56"/>
      <c r="BK281" s="56"/>
      <c r="BL281" s="56"/>
      <c r="BM281" s="56"/>
      <c r="BN281" s="56"/>
      <c r="BO281" s="56"/>
      <c r="BP281" s="56"/>
      <c r="BQ281" s="56"/>
      <c r="BR281" s="56"/>
      <c r="BS281" s="56"/>
      <c r="BT281" s="56"/>
      <c r="BU281" s="56"/>
      <c r="BV281" s="56"/>
      <c r="BW281" s="56"/>
      <c r="BX281" s="56"/>
      <c r="BY281" s="56"/>
      <c r="BZ281" s="56"/>
      <c r="CA281" s="56"/>
      <c r="CB281" s="56"/>
      <c r="CC281" s="56"/>
      <c r="CD281" s="56"/>
      <c r="CE281" s="56"/>
      <c r="CF281" s="56"/>
      <c r="CG281" s="56"/>
      <c r="CH281" s="56"/>
      <c r="CI281" s="56"/>
      <c r="CJ281" s="56"/>
      <c r="CK281" s="56"/>
      <c r="CL281" s="56"/>
      <c r="CM281" s="56"/>
      <c r="CN281" s="56"/>
      <c r="CO281" s="56"/>
    </row>
    <row r="282" spans="3:93" x14ac:dyDescent="0.2"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  <c r="AA282" s="56"/>
      <c r="AB282" s="56"/>
      <c r="AC282" s="56"/>
      <c r="AD282" s="56"/>
      <c r="AE282" s="56"/>
      <c r="AF282" s="56"/>
      <c r="AG282" s="56"/>
      <c r="AH282" s="56"/>
      <c r="AI282" s="56"/>
      <c r="AJ282" s="56"/>
      <c r="AK282" s="56"/>
      <c r="AL282" s="56"/>
      <c r="AM282" s="56"/>
      <c r="AN282" s="56"/>
      <c r="AO282" s="56"/>
      <c r="AP282" s="56"/>
      <c r="AQ282" s="56"/>
      <c r="AR282" s="56"/>
      <c r="AS282" s="56"/>
      <c r="AT282" s="56"/>
      <c r="AU282" s="56"/>
      <c r="AV282" s="56"/>
      <c r="AW282" s="56"/>
      <c r="AX282" s="56"/>
      <c r="AY282" s="56"/>
      <c r="AZ282" s="56"/>
      <c r="BA282" s="56"/>
      <c r="BB282" s="56"/>
      <c r="BC282" s="56"/>
      <c r="BD282" s="56"/>
      <c r="BE282" s="56"/>
      <c r="BF282" s="56"/>
      <c r="BG282" s="56"/>
      <c r="BH282" s="56"/>
      <c r="BI282" s="56"/>
      <c r="BJ282" s="56"/>
      <c r="BK282" s="56"/>
      <c r="BL282" s="56"/>
      <c r="BM282" s="56"/>
      <c r="BN282" s="56"/>
      <c r="BO282" s="56"/>
      <c r="BP282" s="56"/>
      <c r="BQ282" s="56"/>
      <c r="BR282" s="56"/>
      <c r="BS282" s="56"/>
      <c r="BT282" s="56"/>
      <c r="BU282" s="56"/>
      <c r="BV282" s="56"/>
      <c r="BW282" s="56"/>
      <c r="BX282" s="56"/>
      <c r="BY282" s="56"/>
      <c r="BZ282" s="56"/>
      <c r="CA282" s="56"/>
      <c r="CB282" s="56"/>
      <c r="CC282" s="56"/>
      <c r="CD282" s="56"/>
      <c r="CE282" s="56"/>
      <c r="CF282" s="56"/>
      <c r="CG282" s="56"/>
      <c r="CH282" s="56"/>
      <c r="CI282" s="56"/>
      <c r="CJ282" s="56"/>
      <c r="CK282" s="56"/>
      <c r="CL282" s="56"/>
      <c r="CM282" s="56"/>
      <c r="CN282" s="56"/>
      <c r="CO282" s="56"/>
    </row>
    <row r="283" spans="3:93" x14ac:dyDescent="0.2"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  <c r="AE283" s="56"/>
      <c r="AF283" s="56"/>
      <c r="AG283" s="56"/>
      <c r="AH283" s="56"/>
      <c r="AI283" s="56"/>
      <c r="AJ283" s="56"/>
      <c r="AK283" s="56"/>
      <c r="AL283" s="56"/>
      <c r="AM283" s="56"/>
      <c r="AN283" s="56"/>
      <c r="AO283" s="56"/>
      <c r="AP283" s="56"/>
      <c r="AQ283" s="56"/>
      <c r="AR283" s="56"/>
      <c r="AS283" s="56"/>
      <c r="AT283" s="56"/>
      <c r="AU283" s="56"/>
      <c r="AV283" s="56"/>
      <c r="AW283" s="56"/>
      <c r="AX283" s="56"/>
      <c r="AY283" s="56"/>
      <c r="AZ283" s="56"/>
      <c r="BA283" s="56"/>
      <c r="BB283" s="56"/>
      <c r="BC283" s="56"/>
      <c r="BD283" s="56"/>
      <c r="BE283" s="56"/>
      <c r="BF283" s="56"/>
      <c r="BG283" s="56"/>
      <c r="BH283" s="56"/>
      <c r="BI283" s="56"/>
      <c r="BJ283" s="56"/>
      <c r="BK283" s="56"/>
      <c r="BL283" s="56"/>
      <c r="BM283" s="56"/>
      <c r="BN283" s="56"/>
      <c r="BO283" s="56"/>
      <c r="BP283" s="56"/>
      <c r="BQ283" s="56"/>
      <c r="BR283" s="56"/>
      <c r="BS283" s="56"/>
      <c r="BT283" s="56"/>
      <c r="BU283" s="56"/>
      <c r="BV283" s="56"/>
      <c r="BW283" s="56"/>
      <c r="BX283" s="56"/>
      <c r="BY283" s="56"/>
      <c r="BZ283" s="56"/>
      <c r="CA283" s="56"/>
      <c r="CB283" s="56"/>
      <c r="CC283" s="56"/>
      <c r="CD283" s="56"/>
      <c r="CE283" s="56"/>
      <c r="CF283" s="56"/>
      <c r="CG283" s="56"/>
      <c r="CH283" s="56"/>
      <c r="CI283" s="56"/>
      <c r="CJ283" s="56"/>
      <c r="CK283" s="56"/>
      <c r="CL283" s="56"/>
      <c r="CM283" s="56"/>
      <c r="CN283" s="56"/>
      <c r="CO283" s="56"/>
    </row>
    <row r="284" spans="3:93" x14ac:dyDescent="0.2"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  <c r="AA284" s="56"/>
      <c r="AB284" s="56"/>
      <c r="AC284" s="56"/>
      <c r="AD284" s="56"/>
      <c r="AE284" s="56"/>
      <c r="AF284" s="56"/>
      <c r="AG284" s="56"/>
      <c r="AH284" s="56"/>
      <c r="AI284" s="56"/>
      <c r="AJ284" s="56"/>
      <c r="AK284" s="56"/>
      <c r="AL284" s="56"/>
      <c r="AM284" s="56"/>
      <c r="AN284" s="56"/>
      <c r="AO284" s="56"/>
      <c r="AP284" s="56"/>
      <c r="AQ284" s="56"/>
      <c r="AR284" s="56"/>
      <c r="AS284" s="56"/>
      <c r="AT284" s="56"/>
      <c r="AU284" s="56"/>
      <c r="AV284" s="56"/>
      <c r="AW284" s="56"/>
      <c r="AX284" s="56"/>
      <c r="AY284" s="56"/>
      <c r="AZ284" s="56"/>
      <c r="BA284" s="56"/>
      <c r="BB284" s="56"/>
      <c r="BC284" s="56"/>
      <c r="BD284" s="56"/>
      <c r="BE284" s="56"/>
      <c r="BF284" s="56"/>
      <c r="BG284" s="56"/>
      <c r="BH284" s="56"/>
      <c r="BI284" s="56"/>
      <c r="BJ284" s="56"/>
      <c r="BK284" s="56"/>
      <c r="BL284" s="56"/>
      <c r="BM284" s="56"/>
      <c r="BN284" s="56"/>
      <c r="BO284" s="56"/>
      <c r="BP284" s="56"/>
      <c r="BQ284" s="56"/>
      <c r="BR284" s="56"/>
      <c r="BS284" s="56"/>
      <c r="BT284" s="56"/>
      <c r="BU284" s="56"/>
      <c r="BV284" s="56"/>
      <c r="BW284" s="56"/>
      <c r="BX284" s="56"/>
      <c r="BY284" s="56"/>
      <c r="BZ284" s="56"/>
      <c r="CA284" s="56"/>
      <c r="CB284" s="56"/>
      <c r="CC284" s="56"/>
      <c r="CD284" s="56"/>
      <c r="CE284" s="56"/>
      <c r="CF284" s="56"/>
      <c r="CG284" s="56"/>
      <c r="CH284" s="56"/>
      <c r="CI284" s="56"/>
      <c r="CJ284" s="56"/>
      <c r="CK284" s="56"/>
      <c r="CL284" s="56"/>
      <c r="CM284" s="56"/>
      <c r="CN284" s="56"/>
      <c r="CO284" s="56"/>
    </row>
    <row r="285" spans="3:93" x14ac:dyDescent="0.2"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  <c r="AA285" s="56"/>
      <c r="AB285" s="56"/>
      <c r="AC285" s="56"/>
      <c r="AD285" s="56"/>
      <c r="AE285" s="56"/>
      <c r="AF285" s="56"/>
      <c r="AG285" s="56"/>
      <c r="AH285" s="56"/>
      <c r="AI285" s="56"/>
      <c r="AJ285" s="56"/>
      <c r="AK285" s="56"/>
      <c r="AL285" s="56"/>
      <c r="AM285" s="56"/>
      <c r="AN285" s="56"/>
      <c r="AO285" s="56"/>
      <c r="AP285" s="56"/>
      <c r="AQ285" s="56"/>
      <c r="AR285" s="56"/>
      <c r="AS285" s="56"/>
      <c r="AT285" s="56"/>
      <c r="AU285" s="56"/>
      <c r="AV285" s="56"/>
      <c r="AW285" s="56"/>
      <c r="AX285" s="56"/>
      <c r="AY285" s="56"/>
      <c r="AZ285" s="56"/>
      <c r="BA285" s="56"/>
      <c r="BB285" s="56"/>
      <c r="BC285" s="56"/>
      <c r="BD285" s="56"/>
      <c r="BE285" s="56"/>
      <c r="BF285" s="56"/>
      <c r="BG285" s="56"/>
      <c r="BH285" s="56"/>
      <c r="BI285" s="56"/>
      <c r="BJ285" s="56"/>
      <c r="BK285" s="56"/>
      <c r="BL285" s="56"/>
      <c r="BM285" s="56"/>
      <c r="BN285" s="56"/>
      <c r="BO285" s="56"/>
      <c r="BP285" s="56"/>
      <c r="BQ285" s="56"/>
      <c r="BR285" s="56"/>
      <c r="BS285" s="56"/>
      <c r="BT285" s="56"/>
      <c r="BU285" s="56"/>
      <c r="BV285" s="56"/>
      <c r="BW285" s="56"/>
      <c r="BX285" s="56"/>
      <c r="BY285" s="56"/>
      <c r="BZ285" s="56"/>
      <c r="CA285" s="56"/>
      <c r="CB285" s="56"/>
      <c r="CC285" s="56"/>
      <c r="CD285" s="56"/>
      <c r="CE285" s="56"/>
      <c r="CF285" s="56"/>
      <c r="CG285" s="56"/>
      <c r="CH285" s="56"/>
      <c r="CI285" s="56"/>
      <c r="CJ285" s="56"/>
      <c r="CK285" s="56"/>
      <c r="CL285" s="56"/>
      <c r="CM285" s="56"/>
      <c r="CN285" s="56"/>
      <c r="CO285" s="56"/>
    </row>
    <row r="286" spans="3:93" x14ac:dyDescent="0.2"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  <c r="AD286" s="56"/>
      <c r="AE286" s="56"/>
      <c r="AF286" s="56"/>
      <c r="AG286" s="56"/>
      <c r="AH286" s="56"/>
      <c r="AI286" s="56"/>
      <c r="AJ286" s="56"/>
      <c r="AK286" s="56"/>
      <c r="AL286" s="56"/>
      <c r="AM286" s="56"/>
      <c r="AN286" s="56"/>
      <c r="AO286" s="56"/>
      <c r="AP286" s="56"/>
      <c r="AQ286" s="56"/>
      <c r="AR286" s="56"/>
      <c r="AS286" s="56"/>
      <c r="AT286" s="56"/>
      <c r="AU286" s="56"/>
      <c r="AV286" s="56"/>
      <c r="AW286" s="56"/>
      <c r="AX286" s="56"/>
      <c r="AY286" s="56"/>
      <c r="AZ286" s="56"/>
      <c r="BA286" s="56"/>
      <c r="BB286" s="56"/>
      <c r="BC286" s="56"/>
      <c r="BD286" s="56"/>
      <c r="BE286" s="56"/>
      <c r="BF286" s="56"/>
      <c r="BG286" s="56"/>
      <c r="BH286" s="56"/>
      <c r="BI286" s="56"/>
      <c r="BJ286" s="56"/>
      <c r="BK286" s="56"/>
      <c r="BL286" s="56"/>
      <c r="BM286" s="56"/>
      <c r="BN286" s="56"/>
      <c r="BO286" s="56"/>
      <c r="BP286" s="56"/>
      <c r="BQ286" s="56"/>
      <c r="BR286" s="56"/>
      <c r="BS286" s="56"/>
      <c r="BT286" s="56"/>
      <c r="BU286" s="56"/>
      <c r="BV286" s="56"/>
      <c r="BW286" s="56"/>
      <c r="BX286" s="56"/>
      <c r="BY286" s="56"/>
      <c r="BZ286" s="56"/>
      <c r="CA286" s="56"/>
      <c r="CB286" s="56"/>
      <c r="CC286" s="56"/>
      <c r="CD286" s="56"/>
      <c r="CE286" s="56"/>
      <c r="CF286" s="56"/>
      <c r="CG286" s="56"/>
      <c r="CH286" s="56"/>
      <c r="CI286" s="56"/>
      <c r="CJ286" s="56"/>
      <c r="CK286" s="56"/>
      <c r="CL286" s="56"/>
      <c r="CM286" s="56"/>
      <c r="CN286" s="56"/>
      <c r="CO286" s="56"/>
    </row>
    <row r="287" spans="3:93" x14ac:dyDescent="0.2"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  <c r="AA287" s="56"/>
      <c r="AB287" s="56"/>
      <c r="AC287" s="56"/>
      <c r="AD287" s="56"/>
      <c r="AE287" s="56"/>
      <c r="AF287" s="56"/>
      <c r="AG287" s="56"/>
      <c r="AH287" s="56"/>
      <c r="AI287" s="56"/>
      <c r="AJ287" s="56"/>
      <c r="AK287" s="56"/>
      <c r="AL287" s="56"/>
      <c r="AM287" s="56"/>
      <c r="AN287" s="56"/>
      <c r="AO287" s="56"/>
      <c r="AP287" s="56"/>
      <c r="AQ287" s="56"/>
      <c r="AR287" s="56"/>
      <c r="AS287" s="56"/>
      <c r="AT287" s="56"/>
      <c r="AU287" s="56"/>
      <c r="AV287" s="56"/>
      <c r="AW287" s="56"/>
      <c r="AX287" s="56"/>
      <c r="AY287" s="56"/>
      <c r="AZ287" s="56"/>
      <c r="BA287" s="56"/>
      <c r="BB287" s="56"/>
      <c r="BC287" s="56"/>
      <c r="BD287" s="56"/>
      <c r="BE287" s="56"/>
      <c r="BF287" s="56"/>
      <c r="BG287" s="56"/>
      <c r="BH287" s="56"/>
      <c r="BI287" s="56"/>
      <c r="BJ287" s="56"/>
      <c r="BK287" s="56"/>
      <c r="BL287" s="56"/>
      <c r="BM287" s="56"/>
      <c r="BN287" s="56"/>
      <c r="BO287" s="56"/>
      <c r="BP287" s="56"/>
      <c r="BQ287" s="56"/>
      <c r="BR287" s="56"/>
      <c r="BS287" s="56"/>
      <c r="BT287" s="56"/>
      <c r="BU287" s="56"/>
      <c r="BV287" s="56"/>
      <c r="BW287" s="56"/>
      <c r="BX287" s="56"/>
      <c r="BY287" s="56"/>
      <c r="BZ287" s="56"/>
      <c r="CA287" s="56"/>
      <c r="CB287" s="56"/>
      <c r="CC287" s="56"/>
      <c r="CD287" s="56"/>
      <c r="CE287" s="56"/>
      <c r="CF287" s="56"/>
      <c r="CG287" s="56"/>
      <c r="CH287" s="56"/>
      <c r="CI287" s="56"/>
      <c r="CJ287" s="56"/>
      <c r="CK287" s="56"/>
      <c r="CL287" s="56"/>
      <c r="CM287" s="56"/>
      <c r="CN287" s="56"/>
      <c r="CO287" s="56"/>
    </row>
    <row r="288" spans="3:93" x14ac:dyDescent="0.2"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  <c r="AA288" s="56"/>
      <c r="AB288" s="56"/>
      <c r="AC288" s="56"/>
      <c r="AD288" s="56"/>
      <c r="AE288" s="56"/>
      <c r="AF288" s="56"/>
      <c r="AG288" s="56"/>
      <c r="AH288" s="56"/>
      <c r="AI288" s="56"/>
      <c r="AJ288" s="56"/>
      <c r="AK288" s="56"/>
      <c r="AL288" s="56"/>
      <c r="AM288" s="56"/>
      <c r="AN288" s="56"/>
      <c r="AO288" s="56"/>
      <c r="AP288" s="56"/>
      <c r="AQ288" s="56"/>
      <c r="AR288" s="56"/>
      <c r="AS288" s="56"/>
      <c r="AT288" s="56"/>
      <c r="AU288" s="56"/>
      <c r="AV288" s="56"/>
      <c r="AW288" s="56"/>
      <c r="AX288" s="56"/>
      <c r="AY288" s="56"/>
      <c r="AZ288" s="56"/>
      <c r="BA288" s="56"/>
      <c r="BB288" s="56"/>
      <c r="BC288" s="56"/>
      <c r="BD288" s="56"/>
      <c r="BE288" s="56"/>
      <c r="BF288" s="56"/>
      <c r="BG288" s="56"/>
      <c r="BH288" s="56"/>
      <c r="BI288" s="56"/>
      <c r="BJ288" s="56"/>
      <c r="BK288" s="56"/>
      <c r="BL288" s="56"/>
      <c r="BM288" s="56"/>
      <c r="BN288" s="56"/>
      <c r="BO288" s="56"/>
      <c r="BP288" s="56"/>
      <c r="BQ288" s="56"/>
      <c r="BR288" s="56"/>
      <c r="BS288" s="56"/>
      <c r="BT288" s="56"/>
      <c r="BU288" s="56"/>
      <c r="BV288" s="56"/>
      <c r="BW288" s="56"/>
      <c r="BX288" s="56"/>
      <c r="BY288" s="56"/>
      <c r="BZ288" s="56"/>
      <c r="CA288" s="56"/>
      <c r="CB288" s="56"/>
      <c r="CC288" s="56"/>
      <c r="CD288" s="56"/>
      <c r="CE288" s="56"/>
      <c r="CF288" s="56"/>
      <c r="CG288" s="56"/>
      <c r="CH288" s="56"/>
      <c r="CI288" s="56"/>
      <c r="CJ288" s="56"/>
      <c r="CK288" s="56"/>
      <c r="CL288" s="56"/>
      <c r="CM288" s="56"/>
      <c r="CN288" s="56"/>
      <c r="CO288" s="56"/>
    </row>
    <row r="289" spans="3:93" x14ac:dyDescent="0.2"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  <c r="AA289" s="56"/>
      <c r="AB289" s="56"/>
      <c r="AC289" s="56"/>
      <c r="AD289" s="56"/>
      <c r="AE289" s="56"/>
      <c r="AF289" s="56"/>
      <c r="AG289" s="56"/>
      <c r="AH289" s="56"/>
      <c r="AI289" s="56"/>
      <c r="AJ289" s="56"/>
      <c r="AK289" s="56"/>
      <c r="AL289" s="56"/>
      <c r="AM289" s="56"/>
      <c r="AN289" s="56"/>
      <c r="AO289" s="56"/>
      <c r="AP289" s="56"/>
      <c r="AQ289" s="56"/>
      <c r="AR289" s="56"/>
      <c r="AS289" s="56"/>
      <c r="AT289" s="56"/>
      <c r="AU289" s="56"/>
      <c r="AV289" s="56"/>
      <c r="AW289" s="56"/>
      <c r="AX289" s="56"/>
      <c r="AY289" s="56"/>
      <c r="AZ289" s="56"/>
      <c r="BA289" s="56"/>
      <c r="BB289" s="56"/>
      <c r="BC289" s="56"/>
      <c r="BD289" s="56"/>
      <c r="BE289" s="56"/>
      <c r="BF289" s="56"/>
      <c r="BG289" s="56"/>
      <c r="BH289" s="56"/>
      <c r="BI289" s="56"/>
      <c r="BJ289" s="56"/>
      <c r="BK289" s="56"/>
      <c r="BL289" s="56"/>
      <c r="BM289" s="56"/>
      <c r="BN289" s="56"/>
      <c r="BO289" s="56"/>
      <c r="BP289" s="56"/>
      <c r="BQ289" s="56"/>
      <c r="BR289" s="56"/>
      <c r="BS289" s="56"/>
      <c r="BT289" s="56"/>
      <c r="BU289" s="56"/>
      <c r="BV289" s="56"/>
      <c r="BW289" s="56"/>
      <c r="BX289" s="56"/>
      <c r="BY289" s="56"/>
      <c r="BZ289" s="56"/>
      <c r="CA289" s="56"/>
      <c r="CB289" s="56"/>
      <c r="CC289" s="56"/>
      <c r="CD289" s="56"/>
      <c r="CE289" s="56"/>
      <c r="CF289" s="56"/>
      <c r="CG289" s="56"/>
      <c r="CH289" s="56"/>
      <c r="CI289" s="56"/>
      <c r="CJ289" s="56"/>
      <c r="CK289" s="56"/>
      <c r="CL289" s="56"/>
      <c r="CM289" s="56"/>
      <c r="CN289" s="56"/>
      <c r="CO289" s="56"/>
    </row>
    <row r="290" spans="3:93" x14ac:dyDescent="0.2"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  <c r="AA290" s="56"/>
      <c r="AB290" s="56"/>
      <c r="AC290" s="56"/>
      <c r="AD290" s="56"/>
      <c r="AE290" s="56"/>
      <c r="AF290" s="56"/>
      <c r="AG290" s="56"/>
      <c r="AH290" s="56"/>
      <c r="AI290" s="56"/>
      <c r="AJ290" s="56"/>
      <c r="AK290" s="56"/>
      <c r="AL290" s="56"/>
      <c r="AM290" s="56"/>
      <c r="AN290" s="56"/>
      <c r="AO290" s="56"/>
      <c r="AP290" s="56"/>
      <c r="AQ290" s="56"/>
      <c r="AR290" s="56"/>
      <c r="AS290" s="56"/>
      <c r="AT290" s="56"/>
      <c r="AU290" s="56"/>
      <c r="AV290" s="56"/>
      <c r="AW290" s="56"/>
      <c r="AX290" s="56"/>
      <c r="AY290" s="56"/>
      <c r="AZ290" s="56"/>
      <c r="BA290" s="56"/>
      <c r="BB290" s="56"/>
      <c r="BC290" s="56"/>
      <c r="BD290" s="56"/>
      <c r="BE290" s="56"/>
      <c r="BF290" s="56"/>
      <c r="BG290" s="56"/>
      <c r="BH290" s="56"/>
      <c r="BI290" s="56"/>
      <c r="BJ290" s="56"/>
      <c r="BK290" s="56"/>
      <c r="BL290" s="56"/>
      <c r="BM290" s="56"/>
      <c r="BN290" s="56"/>
      <c r="BO290" s="56"/>
      <c r="BP290" s="56"/>
      <c r="BQ290" s="56"/>
      <c r="BR290" s="56"/>
      <c r="BS290" s="56"/>
      <c r="BT290" s="56"/>
      <c r="BU290" s="56"/>
      <c r="BV290" s="56"/>
      <c r="BW290" s="56"/>
      <c r="BX290" s="56"/>
      <c r="BY290" s="56"/>
      <c r="BZ290" s="56"/>
      <c r="CA290" s="56"/>
      <c r="CB290" s="56"/>
      <c r="CC290" s="56"/>
      <c r="CD290" s="56"/>
      <c r="CE290" s="56"/>
      <c r="CF290" s="56"/>
      <c r="CG290" s="56"/>
      <c r="CH290" s="56"/>
      <c r="CI290" s="56"/>
      <c r="CJ290" s="56"/>
      <c r="CK290" s="56"/>
      <c r="CL290" s="56"/>
      <c r="CM290" s="56"/>
      <c r="CN290" s="56"/>
      <c r="CO290" s="56"/>
    </row>
    <row r="291" spans="3:93" x14ac:dyDescent="0.2"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  <c r="AA291" s="56"/>
      <c r="AB291" s="56"/>
      <c r="AC291" s="56"/>
      <c r="AD291" s="56"/>
      <c r="AE291" s="56"/>
      <c r="AF291" s="56"/>
      <c r="AG291" s="56"/>
      <c r="AH291" s="56"/>
      <c r="AI291" s="56"/>
      <c r="AJ291" s="56"/>
      <c r="AK291" s="56"/>
      <c r="AL291" s="56"/>
      <c r="AM291" s="56"/>
      <c r="AN291" s="56"/>
      <c r="AO291" s="56"/>
      <c r="AP291" s="56"/>
      <c r="AQ291" s="56"/>
      <c r="AR291" s="56"/>
      <c r="AS291" s="56"/>
      <c r="AT291" s="56"/>
      <c r="AU291" s="56"/>
      <c r="AV291" s="56"/>
      <c r="AW291" s="56"/>
      <c r="AX291" s="56"/>
      <c r="AY291" s="56"/>
      <c r="AZ291" s="56"/>
      <c r="BA291" s="56"/>
      <c r="BB291" s="56"/>
      <c r="BC291" s="56"/>
      <c r="BD291" s="56"/>
      <c r="BE291" s="56"/>
      <c r="BF291" s="56"/>
      <c r="BG291" s="56"/>
      <c r="BH291" s="56"/>
      <c r="BI291" s="56"/>
      <c r="BJ291" s="56"/>
      <c r="BK291" s="56"/>
      <c r="BL291" s="56"/>
      <c r="BM291" s="56"/>
      <c r="BN291" s="56"/>
      <c r="BO291" s="56"/>
      <c r="BP291" s="56"/>
      <c r="BQ291" s="56"/>
      <c r="BR291" s="56"/>
      <c r="BS291" s="56"/>
      <c r="BT291" s="56"/>
      <c r="BU291" s="56"/>
      <c r="BV291" s="56"/>
      <c r="BW291" s="56"/>
      <c r="BX291" s="56"/>
      <c r="BY291" s="56"/>
      <c r="BZ291" s="56"/>
      <c r="CA291" s="56"/>
      <c r="CB291" s="56"/>
      <c r="CC291" s="56"/>
      <c r="CD291" s="56"/>
      <c r="CE291" s="56"/>
      <c r="CF291" s="56"/>
      <c r="CG291" s="56"/>
      <c r="CH291" s="56"/>
      <c r="CI291" s="56"/>
      <c r="CJ291" s="56"/>
      <c r="CK291" s="56"/>
      <c r="CL291" s="56"/>
      <c r="CM291" s="56"/>
      <c r="CN291" s="56"/>
      <c r="CO291" s="56"/>
    </row>
    <row r="292" spans="3:93" x14ac:dyDescent="0.2"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  <c r="AA292" s="56"/>
      <c r="AB292" s="56"/>
      <c r="AC292" s="56"/>
      <c r="AD292" s="56"/>
      <c r="AE292" s="56"/>
      <c r="AF292" s="56"/>
      <c r="AG292" s="56"/>
      <c r="AH292" s="56"/>
      <c r="AI292" s="56"/>
      <c r="AJ292" s="56"/>
      <c r="AK292" s="56"/>
      <c r="AL292" s="56"/>
      <c r="AM292" s="56"/>
      <c r="AN292" s="56"/>
      <c r="AO292" s="56"/>
      <c r="AP292" s="56"/>
      <c r="AQ292" s="56"/>
      <c r="AR292" s="56"/>
      <c r="AS292" s="56"/>
      <c r="AT292" s="56"/>
      <c r="AU292" s="56"/>
      <c r="AV292" s="56"/>
      <c r="AW292" s="56"/>
      <c r="AX292" s="56"/>
      <c r="AY292" s="56"/>
      <c r="AZ292" s="56"/>
      <c r="BA292" s="56"/>
      <c r="BB292" s="56"/>
      <c r="BC292" s="56"/>
      <c r="BD292" s="56"/>
      <c r="BE292" s="56"/>
      <c r="BF292" s="56"/>
      <c r="BG292" s="56"/>
      <c r="BH292" s="56"/>
      <c r="BI292" s="56"/>
      <c r="BJ292" s="56"/>
      <c r="BK292" s="56"/>
      <c r="BL292" s="56"/>
      <c r="BM292" s="56"/>
      <c r="BN292" s="56"/>
      <c r="BO292" s="56"/>
      <c r="BP292" s="56"/>
      <c r="BQ292" s="56"/>
      <c r="BR292" s="56"/>
      <c r="BS292" s="56"/>
      <c r="BT292" s="56"/>
      <c r="BU292" s="56"/>
      <c r="BV292" s="56"/>
      <c r="BW292" s="56"/>
      <c r="BX292" s="56"/>
      <c r="BY292" s="56"/>
      <c r="BZ292" s="56"/>
      <c r="CA292" s="56"/>
      <c r="CB292" s="56"/>
      <c r="CC292" s="56"/>
      <c r="CD292" s="56"/>
      <c r="CE292" s="56"/>
      <c r="CF292" s="56"/>
      <c r="CG292" s="56"/>
      <c r="CH292" s="56"/>
      <c r="CI292" s="56"/>
      <c r="CJ292" s="56"/>
      <c r="CK292" s="56"/>
      <c r="CL292" s="56"/>
      <c r="CM292" s="56"/>
      <c r="CN292" s="56"/>
      <c r="CO292" s="56"/>
    </row>
    <row r="293" spans="3:93" x14ac:dyDescent="0.2"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  <c r="AA293" s="56"/>
      <c r="AB293" s="56"/>
      <c r="AC293" s="56"/>
      <c r="AD293" s="56"/>
      <c r="AE293" s="56"/>
      <c r="AF293" s="56"/>
      <c r="AG293" s="56"/>
      <c r="AH293" s="56"/>
      <c r="AI293" s="56"/>
      <c r="AJ293" s="56"/>
      <c r="AK293" s="56"/>
      <c r="AL293" s="56"/>
      <c r="AM293" s="56"/>
      <c r="AN293" s="56"/>
      <c r="AO293" s="56"/>
      <c r="AP293" s="56"/>
      <c r="AQ293" s="56"/>
      <c r="AR293" s="56"/>
      <c r="AS293" s="56"/>
      <c r="AT293" s="56"/>
      <c r="AU293" s="56"/>
      <c r="AV293" s="56"/>
      <c r="AW293" s="56"/>
      <c r="AX293" s="56"/>
      <c r="AY293" s="56"/>
      <c r="AZ293" s="56"/>
      <c r="BA293" s="56"/>
      <c r="BB293" s="56"/>
      <c r="BC293" s="56"/>
      <c r="BD293" s="56"/>
      <c r="BE293" s="56"/>
      <c r="BF293" s="56"/>
      <c r="BG293" s="56"/>
      <c r="BH293" s="56"/>
      <c r="BI293" s="56"/>
      <c r="BJ293" s="56"/>
      <c r="BK293" s="56"/>
      <c r="BL293" s="56"/>
      <c r="BM293" s="56"/>
      <c r="BN293" s="56"/>
      <c r="BO293" s="56"/>
      <c r="BP293" s="56"/>
      <c r="BQ293" s="56"/>
      <c r="BR293" s="56"/>
      <c r="BS293" s="56"/>
      <c r="BT293" s="56"/>
      <c r="BU293" s="56"/>
      <c r="BV293" s="56"/>
      <c r="BW293" s="56"/>
      <c r="BX293" s="56"/>
      <c r="BY293" s="56"/>
      <c r="BZ293" s="56"/>
      <c r="CA293" s="56"/>
      <c r="CB293" s="56"/>
      <c r="CC293" s="56"/>
      <c r="CD293" s="56"/>
      <c r="CE293" s="56"/>
      <c r="CF293" s="56"/>
      <c r="CG293" s="56"/>
      <c r="CH293" s="56"/>
      <c r="CI293" s="56"/>
      <c r="CJ293" s="56"/>
      <c r="CK293" s="56"/>
      <c r="CL293" s="56"/>
      <c r="CM293" s="56"/>
      <c r="CN293" s="56"/>
      <c r="CO293" s="56"/>
    </row>
    <row r="294" spans="3:93" x14ac:dyDescent="0.2"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  <c r="AE294" s="56"/>
      <c r="AF294" s="56"/>
      <c r="AG294" s="56"/>
      <c r="AH294" s="56"/>
      <c r="AI294" s="56"/>
      <c r="AJ294" s="56"/>
      <c r="AK294" s="56"/>
      <c r="AL294" s="56"/>
      <c r="AM294" s="56"/>
      <c r="AN294" s="56"/>
      <c r="AO294" s="56"/>
      <c r="AP294" s="56"/>
      <c r="AQ294" s="56"/>
      <c r="AR294" s="56"/>
      <c r="AS294" s="56"/>
      <c r="AT294" s="56"/>
      <c r="AU294" s="56"/>
      <c r="AV294" s="56"/>
      <c r="AW294" s="56"/>
      <c r="AX294" s="56"/>
      <c r="AY294" s="56"/>
      <c r="AZ294" s="56"/>
      <c r="BA294" s="56"/>
      <c r="BB294" s="56"/>
      <c r="BC294" s="56"/>
      <c r="BD294" s="56"/>
      <c r="BE294" s="56"/>
      <c r="BF294" s="56"/>
      <c r="BG294" s="56"/>
      <c r="BH294" s="56"/>
      <c r="BI294" s="56"/>
      <c r="BJ294" s="56"/>
      <c r="BK294" s="56"/>
      <c r="BL294" s="56"/>
      <c r="BM294" s="56"/>
      <c r="BN294" s="56"/>
      <c r="BO294" s="56"/>
      <c r="BP294" s="56"/>
      <c r="BQ294" s="56"/>
      <c r="BR294" s="56"/>
      <c r="BS294" s="56"/>
      <c r="BT294" s="56"/>
      <c r="BU294" s="56"/>
      <c r="BV294" s="56"/>
      <c r="BW294" s="56"/>
      <c r="BX294" s="56"/>
      <c r="BY294" s="56"/>
      <c r="BZ294" s="56"/>
      <c r="CA294" s="56"/>
      <c r="CB294" s="56"/>
      <c r="CC294" s="56"/>
      <c r="CD294" s="56"/>
      <c r="CE294" s="56"/>
      <c r="CF294" s="56"/>
      <c r="CG294" s="56"/>
      <c r="CH294" s="56"/>
      <c r="CI294" s="56"/>
      <c r="CJ294" s="56"/>
      <c r="CK294" s="56"/>
      <c r="CL294" s="56"/>
      <c r="CM294" s="56"/>
      <c r="CN294" s="56"/>
      <c r="CO294" s="56"/>
    </row>
    <row r="295" spans="3:93" x14ac:dyDescent="0.2"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  <c r="AA295" s="56"/>
      <c r="AB295" s="56"/>
      <c r="AC295" s="56"/>
      <c r="AD295" s="56"/>
      <c r="AE295" s="56"/>
      <c r="AF295" s="56"/>
      <c r="AG295" s="56"/>
      <c r="AH295" s="56"/>
      <c r="AI295" s="56"/>
      <c r="AJ295" s="56"/>
      <c r="AK295" s="56"/>
      <c r="AL295" s="56"/>
      <c r="AM295" s="56"/>
      <c r="AN295" s="56"/>
      <c r="AO295" s="56"/>
      <c r="AP295" s="56"/>
      <c r="AQ295" s="56"/>
      <c r="AR295" s="56"/>
      <c r="AS295" s="56"/>
      <c r="AT295" s="56"/>
      <c r="AU295" s="56"/>
      <c r="AV295" s="56"/>
      <c r="AW295" s="56"/>
      <c r="AX295" s="56"/>
      <c r="AY295" s="56"/>
      <c r="AZ295" s="56"/>
      <c r="BA295" s="56"/>
      <c r="BB295" s="56"/>
      <c r="BC295" s="56"/>
      <c r="BD295" s="56"/>
      <c r="BE295" s="56"/>
      <c r="BF295" s="56"/>
      <c r="BG295" s="56"/>
      <c r="BH295" s="56"/>
      <c r="BI295" s="56"/>
      <c r="BJ295" s="56"/>
      <c r="BK295" s="56"/>
      <c r="BL295" s="56"/>
      <c r="BM295" s="56"/>
      <c r="BN295" s="56"/>
      <c r="BO295" s="56"/>
      <c r="BP295" s="56"/>
      <c r="BQ295" s="56"/>
      <c r="BR295" s="56"/>
      <c r="BS295" s="56"/>
      <c r="BT295" s="56"/>
      <c r="BU295" s="56"/>
      <c r="BV295" s="56"/>
      <c r="BW295" s="56"/>
      <c r="BX295" s="56"/>
      <c r="BY295" s="56"/>
      <c r="BZ295" s="56"/>
      <c r="CA295" s="56"/>
      <c r="CB295" s="56"/>
      <c r="CC295" s="56"/>
      <c r="CD295" s="56"/>
      <c r="CE295" s="56"/>
      <c r="CF295" s="56"/>
      <c r="CG295" s="56"/>
      <c r="CH295" s="56"/>
      <c r="CI295" s="56"/>
      <c r="CJ295" s="56"/>
      <c r="CK295" s="56"/>
      <c r="CL295" s="56"/>
      <c r="CM295" s="56"/>
      <c r="CN295" s="56"/>
      <c r="CO295" s="56"/>
    </row>
    <row r="296" spans="3:93" x14ac:dyDescent="0.2"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  <c r="AE296" s="56"/>
      <c r="AF296" s="56"/>
      <c r="AG296" s="56"/>
      <c r="AH296" s="56"/>
      <c r="AI296" s="56"/>
      <c r="AJ296" s="56"/>
      <c r="AK296" s="56"/>
      <c r="AL296" s="56"/>
      <c r="AM296" s="56"/>
      <c r="AN296" s="56"/>
      <c r="AO296" s="56"/>
      <c r="AP296" s="56"/>
      <c r="AQ296" s="56"/>
      <c r="AR296" s="56"/>
      <c r="AS296" s="56"/>
      <c r="AT296" s="56"/>
      <c r="AU296" s="56"/>
      <c r="AV296" s="56"/>
      <c r="AW296" s="56"/>
      <c r="AX296" s="56"/>
      <c r="AY296" s="56"/>
      <c r="AZ296" s="56"/>
      <c r="BA296" s="56"/>
      <c r="BB296" s="56"/>
      <c r="BC296" s="56"/>
      <c r="BD296" s="56"/>
      <c r="BE296" s="56"/>
      <c r="BF296" s="56"/>
      <c r="BG296" s="56"/>
      <c r="BH296" s="56"/>
      <c r="BI296" s="56"/>
      <c r="BJ296" s="56"/>
      <c r="BK296" s="56"/>
      <c r="BL296" s="56"/>
      <c r="BM296" s="56"/>
      <c r="BN296" s="56"/>
      <c r="BO296" s="56"/>
      <c r="BP296" s="56"/>
      <c r="BQ296" s="56"/>
      <c r="BR296" s="56"/>
      <c r="BS296" s="56"/>
      <c r="BT296" s="56"/>
      <c r="BU296" s="56"/>
      <c r="BV296" s="56"/>
      <c r="BW296" s="56"/>
      <c r="BX296" s="56"/>
      <c r="BY296" s="56"/>
      <c r="BZ296" s="56"/>
      <c r="CA296" s="56"/>
      <c r="CB296" s="56"/>
      <c r="CC296" s="56"/>
      <c r="CD296" s="56"/>
      <c r="CE296" s="56"/>
      <c r="CF296" s="56"/>
      <c r="CG296" s="56"/>
      <c r="CH296" s="56"/>
      <c r="CI296" s="56"/>
      <c r="CJ296" s="56"/>
      <c r="CK296" s="56"/>
      <c r="CL296" s="56"/>
      <c r="CM296" s="56"/>
      <c r="CN296" s="56"/>
      <c r="CO296" s="56"/>
    </row>
    <row r="297" spans="3:93" x14ac:dyDescent="0.2"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  <c r="AA297" s="56"/>
      <c r="AB297" s="56"/>
      <c r="AC297" s="56"/>
      <c r="AD297" s="56"/>
      <c r="AE297" s="56"/>
      <c r="AF297" s="56"/>
      <c r="AG297" s="56"/>
      <c r="AH297" s="56"/>
      <c r="AI297" s="56"/>
      <c r="AJ297" s="56"/>
      <c r="AK297" s="56"/>
      <c r="AL297" s="56"/>
      <c r="AM297" s="56"/>
      <c r="AN297" s="56"/>
      <c r="AO297" s="56"/>
      <c r="AP297" s="56"/>
      <c r="AQ297" s="56"/>
      <c r="AR297" s="56"/>
      <c r="AS297" s="56"/>
      <c r="AT297" s="56"/>
      <c r="AU297" s="56"/>
      <c r="AV297" s="56"/>
      <c r="AW297" s="56"/>
      <c r="AX297" s="56"/>
      <c r="AY297" s="56"/>
      <c r="AZ297" s="56"/>
      <c r="BA297" s="56"/>
      <c r="BB297" s="56"/>
      <c r="BC297" s="56"/>
      <c r="BD297" s="56"/>
      <c r="BE297" s="56"/>
      <c r="BF297" s="56"/>
      <c r="BG297" s="56"/>
      <c r="BH297" s="56"/>
      <c r="BI297" s="56"/>
      <c r="BJ297" s="56"/>
      <c r="BK297" s="56"/>
      <c r="BL297" s="56"/>
      <c r="BM297" s="56"/>
      <c r="BN297" s="56"/>
      <c r="BO297" s="56"/>
      <c r="BP297" s="56"/>
      <c r="BQ297" s="56"/>
      <c r="BR297" s="56"/>
      <c r="BS297" s="56"/>
      <c r="BT297" s="56"/>
      <c r="BU297" s="56"/>
      <c r="BV297" s="56"/>
      <c r="BW297" s="56"/>
      <c r="BX297" s="56"/>
      <c r="BY297" s="56"/>
      <c r="BZ297" s="56"/>
      <c r="CA297" s="56"/>
      <c r="CB297" s="56"/>
      <c r="CC297" s="56"/>
      <c r="CD297" s="56"/>
      <c r="CE297" s="56"/>
      <c r="CF297" s="56"/>
      <c r="CG297" s="56"/>
      <c r="CH297" s="56"/>
      <c r="CI297" s="56"/>
      <c r="CJ297" s="56"/>
      <c r="CK297" s="56"/>
      <c r="CL297" s="56"/>
      <c r="CM297" s="56"/>
      <c r="CN297" s="56"/>
      <c r="CO297" s="56"/>
    </row>
    <row r="298" spans="3:93" x14ac:dyDescent="0.2"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  <c r="AG298" s="56"/>
      <c r="AH298" s="56"/>
      <c r="AI298" s="56"/>
      <c r="AJ298" s="56"/>
      <c r="AK298" s="56"/>
      <c r="AL298" s="56"/>
      <c r="AM298" s="56"/>
      <c r="AN298" s="56"/>
      <c r="AO298" s="56"/>
      <c r="AP298" s="56"/>
      <c r="AQ298" s="56"/>
      <c r="AR298" s="56"/>
      <c r="AS298" s="56"/>
      <c r="AT298" s="56"/>
      <c r="AU298" s="56"/>
      <c r="AV298" s="56"/>
      <c r="AW298" s="56"/>
      <c r="AX298" s="56"/>
      <c r="AY298" s="56"/>
      <c r="AZ298" s="56"/>
      <c r="BA298" s="56"/>
      <c r="BB298" s="56"/>
      <c r="BC298" s="56"/>
      <c r="BD298" s="56"/>
      <c r="BE298" s="56"/>
      <c r="BF298" s="56"/>
      <c r="BG298" s="56"/>
      <c r="BH298" s="56"/>
      <c r="BI298" s="56"/>
      <c r="BJ298" s="56"/>
      <c r="BK298" s="56"/>
      <c r="BL298" s="56"/>
      <c r="BM298" s="56"/>
      <c r="BN298" s="56"/>
      <c r="BO298" s="56"/>
      <c r="BP298" s="56"/>
      <c r="BQ298" s="56"/>
      <c r="BR298" s="56"/>
      <c r="BS298" s="56"/>
      <c r="BT298" s="56"/>
      <c r="BU298" s="56"/>
      <c r="BV298" s="56"/>
      <c r="BW298" s="56"/>
      <c r="BX298" s="56"/>
      <c r="BY298" s="56"/>
      <c r="BZ298" s="56"/>
      <c r="CA298" s="56"/>
      <c r="CB298" s="56"/>
      <c r="CC298" s="56"/>
      <c r="CD298" s="56"/>
      <c r="CE298" s="56"/>
      <c r="CF298" s="56"/>
      <c r="CG298" s="56"/>
      <c r="CH298" s="56"/>
      <c r="CI298" s="56"/>
      <c r="CJ298" s="56"/>
      <c r="CK298" s="56"/>
      <c r="CL298" s="56"/>
      <c r="CM298" s="56"/>
      <c r="CN298" s="56"/>
      <c r="CO298" s="56"/>
    </row>
    <row r="299" spans="3:93" x14ac:dyDescent="0.2"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  <c r="AA299" s="56"/>
      <c r="AB299" s="56"/>
      <c r="AC299" s="56"/>
      <c r="AD299" s="56"/>
      <c r="AE299" s="56"/>
      <c r="AF299" s="56"/>
      <c r="AG299" s="56"/>
      <c r="AH299" s="56"/>
      <c r="AI299" s="56"/>
      <c r="AJ299" s="56"/>
      <c r="AK299" s="56"/>
      <c r="AL299" s="56"/>
      <c r="AM299" s="56"/>
      <c r="AN299" s="56"/>
      <c r="AO299" s="56"/>
      <c r="AP299" s="56"/>
      <c r="AQ299" s="56"/>
      <c r="AR299" s="56"/>
      <c r="AS299" s="56"/>
      <c r="AT299" s="56"/>
      <c r="AU299" s="56"/>
      <c r="AV299" s="56"/>
      <c r="AW299" s="56"/>
      <c r="AX299" s="56"/>
      <c r="AY299" s="56"/>
      <c r="AZ299" s="56"/>
      <c r="BA299" s="56"/>
      <c r="BB299" s="56"/>
      <c r="BC299" s="56"/>
      <c r="BD299" s="56"/>
      <c r="BE299" s="56"/>
      <c r="BF299" s="56"/>
      <c r="BG299" s="56"/>
      <c r="BH299" s="56"/>
      <c r="BI299" s="56"/>
      <c r="BJ299" s="56"/>
      <c r="BK299" s="56"/>
      <c r="BL299" s="56"/>
      <c r="BM299" s="56"/>
      <c r="BN299" s="56"/>
      <c r="BO299" s="56"/>
      <c r="BP299" s="56"/>
      <c r="BQ299" s="56"/>
      <c r="BR299" s="56"/>
      <c r="BS299" s="56"/>
      <c r="BT299" s="56"/>
      <c r="BU299" s="56"/>
      <c r="BV299" s="56"/>
      <c r="BW299" s="56"/>
      <c r="BX299" s="56"/>
      <c r="BY299" s="56"/>
      <c r="BZ299" s="56"/>
      <c r="CA299" s="56"/>
      <c r="CB299" s="56"/>
      <c r="CC299" s="56"/>
      <c r="CD299" s="56"/>
      <c r="CE299" s="56"/>
      <c r="CF299" s="56"/>
      <c r="CG299" s="56"/>
      <c r="CH299" s="56"/>
      <c r="CI299" s="56"/>
      <c r="CJ299" s="56"/>
      <c r="CK299" s="56"/>
      <c r="CL299" s="56"/>
      <c r="CM299" s="56"/>
      <c r="CN299" s="56"/>
      <c r="CO299" s="56"/>
    </row>
    <row r="300" spans="3:93" x14ac:dyDescent="0.2"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56"/>
      <c r="AH300" s="56"/>
      <c r="AI300" s="56"/>
      <c r="AJ300" s="56"/>
      <c r="AK300" s="56"/>
      <c r="AL300" s="56"/>
      <c r="AM300" s="56"/>
      <c r="AN300" s="56"/>
      <c r="AO300" s="56"/>
      <c r="AP300" s="56"/>
      <c r="AQ300" s="56"/>
      <c r="AR300" s="56"/>
      <c r="AS300" s="56"/>
      <c r="AT300" s="56"/>
      <c r="AU300" s="56"/>
      <c r="AV300" s="56"/>
      <c r="AW300" s="56"/>
      <c r="AX300" s="56"/>
      <c r="AY300" s="56"/>
      <c r="AZ300" s="56"/>
      <c r="BA300" s="56"/>
      <c r="BB300" s="56"/>
      <c r="BC300" s="56"/>
      <c r="BD300" s="56"/>
      <c r="BE300" s="56"/>
      <c r="BF300" s="56"/>
      <c r="BG300" s="56"/>
      <c r="BH300" s="56"/>
      <c r="BI300" s="56"/>
      <c r="BJ300" s="56"/>
      <c r="BK300" s="56"/>
      <c r="BL300" s="56"/>
      <c r="BM300" s="56"/>
      <c r="BN300" s="56"/>
      <c r="BO300" s="56"/>
      <c r="BP300" s="56"/>
      <c r="BQ300" s="56"/>
      <c r="BR300" s="56"/>
      <c r="BS300" s="56"/>
      <c r="BT300" s="56"/>
      <c r="BU300" s="56"/>
      <c r="BV300" s="56"/>
      <c r="BW300" s="56"/>
      <c r="BX300" s="56"/>
      <c r="BY300" s="56"/>
      <c r="BZ300" s="56"/>
      <c r="CA300" s="56"/>
      <c r="CB300" s="56"/>
      <c r="CC300" s="56"/>
      <c r="CD300" s="56"/>
      <c r="CE300" s="56"/>
      <c r="CF300" s="56"/>
      <c r="CG300" s="56"/>
      <c r="CH300" s="56"/>
      <c r="CI300" s="56"/>
      <c r="CJ300" s="56"/>
      <c r="CK300" s="56"/>
      <c r="CL300" s="56"/>
      <c r="CM300" s="56"/>
      <c r="CN300" s="56"/>
      <c r="CO300" s="56"/>
    </row>
    <row r="301" spans="3:93" x14ac:dyDescent="0.2"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  <c r="AA301" s="56"/>
      <c r="AB301" s="56"/>
      <c r="AC301" s="56"/>
      <c r="AD301" s="56"/>
      <c r="AE301" s="56"/>
      <c r="AF301" s="56"/>
      <c r="AG301" s="56"/>
      <c r="AH301" s="56"/>
      <c r="AI301" s="56"/>
      <c r="AJ301" s="56"/>
      <c r="AK301" s="56"/>
      <c r="AL301" s="56"/>
      <c r="AM301" s="56"/>
      <c r="AN301" s="56"/>
      <c r="AO301" s="56"/>
      <c r="AP301" s="56"/>
      <c r="AQ301" s="56"/>
      <c r="AR301" s="56"/>
      <c r="AS301" s="56"/>
      <c r="AT301" s="56"/>
      <c r="AU301" s="56"/>
      <c r="AV301" s="56"/>
      <c r="AW301" s="56"/>
      <c r="AX301" s="56"/>
      <c r="AY301" s="56"/>
      <c r="AZ301" s="56"/>
      <c r="BA301" s="56"/>
      <c r="BB301" s="56"/>
      <c r="BC301" s="56"/>
      <c r="BD301" s="56"/>
      <c r="BE301" s="56"/>
      <c r="BF301" s="56"/>
      <c r="BG301" s="56"/>
      <c r="BH301" s="56"/>
      <c r="BI301" s="56"/>
      <c r="BJ301" s="56"/>
      <c r="BK301" s="56"/>
      <c r="BL301" s="56"/>
      <c r="BM301" s="56"/>
      <c r="BN301" s="56"/>
      <c r="BO301" s="56"/>
      <c r="BP301" s="56"/>
      <c r="BQ301" s="56"/>
      <c r="BR301" s="56"/>
      <c r="BS301" s="56"/>
      <c r="BT301" s="56"/>
      <c r="BU301" s="56"/>
      <c r="BV301" s="56"/>
      <c r="BW301" s="56"/>
      <c r="BX301" s="56"/>
      <c r="BY301" s="56"/>
      <c r="BZ301" s="56"/>
      <c r="CA301" s="56"/>
      <c r="CB301" s="56"/>
      <c r="CC301" s="56"/>
      <c r="CD301" s="56"/>
      <c r="CE301" s="56"/>
      <c r="CF301" s="56"/>
      <c r="CG301" s="56"/>
      <c r="CH301" s="56"/>
      <c r="CI301" s="56"/>
      <c r="CJ301" s="56"/>
      <c r="CK301" s="56"/>
      <c r="CL301" s="56"/>
      <c r="CM301" s="56"/>
      <c r="CN301" s="56"/>
      <c r="CO301" s="56"/>
    </row>
    <row r="302" spans="3:93" x14ac:dyDescent="0.2"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  <c r="AD302" s="56"/>
      <c r="AE302" s="56"/>
      <c r="AF302" s="56"/>
      <c r="AG302" s="56"/>
      <c r="AH302" s="56"/>
      <c r="AI302" s="56"/>
      <c r="AJ302" s="56"/>
      <c r="AK302" s="56"/>
      <c r="AL302" s="56"/>
      <c r="AM302" s="56"/>
      <c r="AN302" s="56"/>
      <c r="AO302" s="56"/>
      <c r="AP302" s="56"/>
      <c r="AQ302" s="56"/>
      <c r="AR302" s="56"/>
      <c r="AS302" s="56"/>
      <c r="AT302" s="56"/>
      <c r="AU302" s="56"/>
      <c r="AV302" s="56"/>
      <c r="AW302" s="56"/>
      <c r="AX302" s="56"/>
      <c r="AY302" s="56"/>
      <c r="AZ302" s="56"/>
      <c r="BA302" s="56"/>
      <c r="BB302" s="56"/>
      <c r="BC302" s="56"/>
      <c r="BD302" s="56"/>
      <c r="BE302" s="56"/>
      <c r="BF302" s="56"/>
      <c r="BG302" s="56"/>
      <c r="BH302" s="56"/>
      <c r="BI302" s="56"/>
      <c r="BJ302" s="56"/>
      <c r="BK302" s="56"/>
      <c r="BL302" s="56"/>
      <c r="BM302" s="56"/>
      <c r="BN302" s="56"/>
      <c r="BO302" s="56"/>
      <c r="BP302" s="56"/>
      <c r="BQ302" s="56"/>
      <c r="BR302" s="56"/>
      <c r="BS302" s="56"/>
      <c r="BT302" s="56"/>
      <c r="BU302" s="56"/>
      <c r="BV302" s="56"/>
      <c r="BW302" s="56"/>
      <c r="BX302" s="56"/>
      <c r="BY302" s="56"/>
      <c r="BZ302" s="56"/>
      <c r="CA302" s="56"/>
      <c r="CB302" s="56"/>
      <c r="CC302" s="56"/>
      <c r="CD302" s="56"/>
      <c r="CE302" s="56"/>
      <c r="CF302" s="56"/>
      <c r="CG302" s="56"/>
      <c r="CH302" s="56"/>
      <c r="CI302" s="56"/>
      <c r="CJ302" s="56"/>
      <c r="CK302" s="56"/>
      <c r="CL302" s="56"/>
      <c r="CM302" s="56"/>
      <c r="CN302" s="56"/>
      <c r="CO302" s="56"/>
    </row>
    <row r="303" spans="3:93" x14ac:dyDescent="0.2"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/>
      <c r="AB303" s="56"/>
      <c r="AC303" s="56"/>
      <c r="AD303" s="56"/>
      <c r="AE303" s="56"/>
      <c r="AF303" s="56"/>
      <c r="AG303" s="56"/>
      <c r="AH303" s="56"/>
      <c r="AI303" s="56"/>
      <c r="AJ303" s="56"/>
      <c r="AK303" s="56"/>
      <c r="AL303" s="56"/>
      <c r="AM303" s="56"/>
      <c r="AN303" s="56"/>
      <c r="AO303" s="56"/>
      <c r="AP303" s="56"/>
      <c r="AQ303" s="56"/>
      <c r="AR303" s="56"/>
      <c r="AS303" s="56"/>
      <c r="AT303" s="56"/>
      <c r="AU303" s="56"/>
      <c r="AV303" s="56"/>
      <c r="AW303" s="56"/>
      <c r="AX303" s="56"/>
      <c r="AY303" s="56"/>
      <c r="AZ303" s="56"/>
      <c r="BA303" s="56"/>
      <c r="BB303" s="56"/>
      <c r="BC303" s="56"/>
      <c r="BD303" s="56"/>
      <c r="BE303" s="56"/>
      <c r="BF303" s="56"/>
      <c r="BG303" s="56"/>
      <c r="BH303" s="56"/>
      <c r="BI303" s="56"/>
      <c r="BJ303" s="56"/>
      <c r="BK303" s="56"/>
      <c r="BL303" s="56"/>
      <c r="BM303" s="56"/>
      <c r="BN303" s="56"/>
      <c r="BO303" s="56"/>
      <c r="BP303" s="56"/>
      <c r="BQ303" s="56"/>
      <c r="BR303" s="56"/>
      <c r="BS303" s="56"/>
      <c r="BT303" s="56"/>
      <c r="BU303" s="56"/>
      <c r="BV303" s="56"/>
      <c r="BW303" s="56"/>
      <c r="BX303" s="56"/>
      <c r="BY303" s="56"/>
      <c r="BZ303" s="56"/>
      <c r="CA303" s="56"/>
      <c r="CB303" s="56"/>
      <c r="CC303" s="56"/>
      <c r="CD303" s="56"/>
      <c r="CE303" s="56"/>
      <c r="CF303" s="56"/>
      <c r="CG303" s="56"/>
      <c r="CH303" s="56"/>
      <c r="CI303" s="56"/>
      <c r="CJ303" s="56"/>
      <c r="CK303" s="56"/>
      <c r="CL303" s="56"/>
      <c r="CM303" s="56"/>
      <c r="CN303" s="56"/>
      <c r="CO303" s="56"/>
    </row>
    <row r="304" spans="3:93" x14ac:dyDescent="0.2"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  <c r="AA304" s="56"/>
      <c r="AB304" s="56"/>
      <c r="AC304" s="56"/>
      <c r="AD304" s="56"/>
      <c r="AE304" s="56"/>
      <c r="AF304" s="56"/>
      <c r="AG304" s="56"/>
      <c r="AH304" s="56"/>
      <c r="AI304" s="56"/>
      <c r="AJ304" s="56"/>
      <c r="AK304" s="56"/>
      <c r="AL304" s="56"/>
      <c r="AM304" s="56"/>
      <c r="AN304" s="56"/>
      <c r="AO304" s="56"/>
      <c r="AP304" s="56"/>
      <c r="AQ304" s="56"/>
      <c r="AR304" s="56"/>
      <c r="AS304" s="56"/>
      <c r="AT304" s="56"/>
      <c r="AU304" s="56"/>
      <c r="AV304" s="56"/>
      <c r="AW304" s="56"/>
      <c r="AX304" s="56"/>
      <c r="AY304" s="56"/>
      <c r="AZ304" s="56"/>
      <c r="BA304" s="56"/>
      <c r="BB304" s="56"/>
      <c r="BC304" s="56"/>
      <c r="BD304" s="56"/>
      <c r="BE304" s="56"/>
      <c r="BF304" s="56"/>
      <c r="BG304" s="56"/>
      <c r="BH304" s="56"/>
      <c r="BI304" s="56"/>
      <c r="BJ304" s="56"/>
      <c r="BK304" s="56"/>
      <c r="BL304" s="56"/>
      <c r="BM304" s="56"/>
      <c r="BN304" s="56"/>
      <c r="BO304" s="56"/>
      <c r="BP304" s="56"/>
      <c r="BQ304" s="56"/>
      <c r="BR304" s="56"/>
      <c r="BS304" s="56"/>
      <c r="BT304" s="56"/>
      <c r="BU304" s="56"/>
      <c r="BV304" s="56"/>
      <c r="BW304" s="56"/>
      <c r="BX304" s="56"/>
      <c r="BY304" s="56"/>
      <c r="BZ304" s="56"/>
      <c r="CA304" s="56"/>
      <c r="CB304" s="56"/>
      <c r="CC304" s="56"/>
      <c r="CD304" s="56"/>
      <c r="CE304" s="56"/>
      <c r="CF304" s="56"/>
      <c r="CG304" s="56"/>
      <c r="CH304" s="56"/>
      <c r="CI304" s="56"/>
      <c r="CJ304" s="56"/>
      <c r="CK304" s="56"/>
      <c r="CL304" s="56"/>
      <c r="CM304" s="56"/>
      <c r="CN304" s="56"/>
      <c r="CO304" s="56"/>
    </row>
    <row r="305" spans="3:93" x14ac:dyDescent="0.2"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  <c r="AA305" s="56"/>
      <c r="AB305" s="56"/>
      <c r="AC305" s="56"/>
      <c r="AD305" s="56"/>
      <c r="AE305" s="56"/>
      <c r="AF305" s="56"/>
      <c r="AG305" s="56"/>
      <c r="AH305" s="56"/>
      <c r="AI305" s="56"/>
      <c r="AJ305" s="56"/>
      <c r="AK305" s="56"/>
      <c r="AL305" s="56"/>
      <c r="AM305" s="56"/>
      <c r="AN305" s="56"/>
      <c r="AO305" s="56"/>
      <c r="AP305" s="56"/>
      <c r="AQ305" s="56"/>
      <c r="AR305" s="56"/>
      <c r="AS305" s="56"/>
      <c r="AT305" s="56"/>
      <c r="AU305" s="56"/>
      <c r="AV305" s="56"/>
      <c r="AW305" s="56"/>
      <c r="AX305" s="56"/>
      <c r="AY305" s="56"/>
      <c r="AZ305" s="56"/>
      <c r="BA305" s="56"/>
      <c r="BB305" s="56"/>
      <c r="BC305" s="56"/>
      <c r="BD305" s="56"/>
      <c r="BE305" s="56"/>
      <c r="BF305" s="56"/>
      <c r="BG305" s="56"/>
      <c r="BH305" s="56"/>
      <c r="BI305" s="56"/>
      <c r="BJ305" s="56"/>
      <c r="BK305" s="56"/>
      <c r="BL305" s="56"/>
      <c r="BM305" s="56"/>
      <c r="BN305" s="56"/>
      <c r="BO305" s="56"/>
      <c r="BP305" s="56"/>
      <c r="BQ305" s="56"/>
      <c r="BR305" s="56"/>
      <c r="BS305" s="56"/>
      <c r="BT305" s="56"/>
      <c r="BU305" s="56"/>
      <c r="BV305" s="56"/>
      <c r="BW305" s="56"/>
      <c r="BX305" s="56"/>
      <c r="BY305" s="56"/>
      <c r="BZ305" s="56"/>
      <c r="CA305" s="56"/>
      <c r="CB305" s="56"/>
      <c r="CC305" s="56"/>
      <c r="CD305" s="56"/>
      <c r="CE305" s="56"/>
      <c r="CF305" s="56"/>
      <c r="CG305" s="56"/>
      <c r="CH305" s="56"/>
      <c r="CI305" s="56"/>
      <c r="CJ305" s="56"/>
      <c r="CK305" s="56"/>
      <c r="CL305" s="56"/>
      <c r="CM305" s="56"/>
      <c r="CN305" s="56"/>
      <c r="CO305" s="56"/>
    </row>
    <row r="306" spans="3:93" x14ac:dyDescent="0.2"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  <c r="AA306" s="56"/>
      <c r="AB306" s="56"/>
      <c r="AC306" s="56"/>
      <c r="AD306" s="56"/>
      <c r="AE306" s="56"/>
      <c r="AF306" s="56"/>
      <c r="AG306" s="56"/>
      <c r="AH306" s="56"/>
      <c r="AI306" s="56"/>
      <c r="AJ306" s="56"/>
      <c r="AK306" s="56"/>
      <c r="AL306" s="56"/>
      <c r="AM306" s="56"/>
      <c r="AN306" s="56"/>
      <c r="AO306" s="56"/>
      <c r="AP306" s="56"/>
      <c r="AQ306" s="56"/>
      <c r="AR306" s="56"/>
      <c r="AS306" s="56"/>
      <c r="AT306" s="56"/>
      <c r="AU306" s="56"/>
      <c r="AV306" s="56"/>
      <c r="AW306" s="56"/>
      <c r="AX306" s="56"/>
      <c r="AY306" s="56"/>
      <c r="AZ306" s="56"/>
      <c r="BA306" s="56"/>
      <c r="BB306" s="56"/>
      <c r="BC306" s="56"/>
      <c r="BD306" s="56"/>
      <c r="BE306" s="56"/>
      <c r="BF306" s="56"/>
      <c r="BG306" s="56"/>
      <c r="BH306" s="56"/>
      <c r="BI306" s="56"/>
      <c r="BJ306" s="56"/>
      <c r="BK306" s="56"/>
      <c r="BL306" s="56"/>
      <c r="BM306" s="56"/>
      <c r="BN306" s="56"/>
      <c r="BO306" s="56"/>
      <c r="BP306" s="56"/>
      <c r="BQ306" s="56"/>
      <c r="BR306" s="56"/>
      <c r="BS306" s="56"/>
      <c r="BT306" s="56"/>
      <c r="BU306" s="56"/>
      <c r="BV306" s="56"/>
      <c r="BW306" s="56"/>
      <c r="BX306" s="56"/>
      <c r="BY306" s="56"/>
      <c r="BZ306" s="56"/>
      <c r="CA306" s="56"/>
      <c r="CB306" s="56"/>
      <c r="CC306" s="56"/>
      <c r="CD306" s="56"/>
      <c r="CE306" s="56"/>
      <c r="CF306" s="56"/>
      <c r="CG306" s="56"/>
      <c r="CH306" s="56"/>
      <c r="CI306" s="56"/>
      <c r="CJ306" s="56"/>
      <c r="CK306" s="56"/>
      <c r="CL306" s="56"/>
      <c r="CM306" s="56"/>
      <c r="CN306" s="56"/>
      <c r="CO306" s="56"/>
    </row>
    <row r="307" spans="3:93" x14ac:dyDescent="0.2"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  <c r="AA307" s="56"/>
      <c r="AB307" s="56"/>
      <c r="AC307" s="56"/>
      <c r="AD307" s="56"/>
      <c r="AE307" s="56"/>
      <c r="AF307" s="56"/>
      <c r="AG307" s="56"/>
      <c r="AH307" s="56"/>
      <c r="AI307" s="56"/>
      <c r="AJ307" s="56"/>
      <c r="AK307" s="56"/>
      <c r="AL307" s="56"/>
      <c r="AM307" s="56"/>
      <c r="AN307" s="56"/>
      <c r="AO307" s="56"/>
      <c r="AP307" s="56"/>
      <c r="AQ307" s="56"/>
      <c r="AR307" s="56"/>
      <c r="AS307" s="56"/>
      <c r="AT307" s="56"/>
      <c r="AU307" s="56"/>
      <c r="AV307" s="56"/>
      <c r="AW307" s="56"/>
      <c r="AX307" s="56"/>
      <c r="AY307" s="56"/>
      <c r="AZ307" s="56"/>
      <c r="BA307" s="56"/>
      <c r="BB307" s="56"/>
      <c r="BC307" s="56"/>
      <c r="BD307" s="56"/>
      <c r="BE307" s="56"/>
      <c r="BF307" s="56"/>
      <c r="BG307" s="56"/>
      <c r="BH307" s="56"/>
      <c r="BI307" s="56"/>
      <c r="BJ307" s="56"/>
      <c r="BK307" s="56"/>
      <c r="BL307" s="56"/>
      <c r="BM307" s="56"/>
      <c r="BN307" s="56"/>
      <c r="BO307" s="56"/>
      <c r="BP307" s="56"/>
      <c r="BQ307" s="56"/>
      <c r="BR307" s="56"/>
      <c r="BS307" s="56"/>
      <c r="BT307" s="56"/>
      <c r="BU307" s="56"/>
      <c r="BV307" s="56"/>
      <c r="BW307" s="56"/>
      <c r="BX307" s="56"/>
      <c r="BY307" s="56"/>
      <c r="BZ307" s="56"/>
      <c r="CA307" s="56"/>
      <c r="CB307" s="56"/>
      <c r="CC307" s="56"/>
      <c r="CD307" s="56"/>
      <c r="CE307" s="56"/>
      <c r="CF307" s="56"/>
      <c r="CG307" s="56"/>
      <c r="CH307" s="56"/>
      <c r="CI307" s="56"/>
      <c r="CJ307" s="56"/>
      <c r="CK307" s="56"/>
      <c r="CL307" s="56"/>
      <c r="CM307" s="56"/>
      <c r="CN307" s="56"/>
      <c r="CO307" s="56"/>
    </row>
    <row r="308" spans="3:93" x14ac:dyDescent="0.2"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  <c r="AA308" s="56"/>
      <c r="AB308" s="56"/>
      <c r="AC308" s="56"/>
      <c r="AD308" s="56"/>
      <c r="AE308" s="56"/>
      <c r="AF308" s="56"/>
      <c r="AG308" s="56"/>
      <c r="AH308" s="56"/>
      <c r="AI308" s="56"/>
      <c r="AJ308" s="56"/>
      <c r="AK308" s="56"/>
      <c r="AL308" s="56"/>
      <c r="AM308" s="56"/>
      <c r="AN308" s="56"/>
      <c r="AO308" s="56"/>
      <c r="AP308" s="56"/>
      <c r="AQ308" s="56"/>
      <c r="AR308" s="56"/>
      <c r="AS308" s="56"/>
      <c r="AT308" s="56"/>
      <c r="AU308" s="56"/>
      <c r="AV308" s="56"/>
      <c r="AW308" s="56"/>
      <c r="AX308" s="56"/>
      <c r="AY308" s="56"/>
      <c r="AZ308" s="56"/>
      <c r="BA308" s="56"/>
      <c r="BB308" s="56"/>
      <c r="BC308" s="56"/>
      <c r="BD308" s="56"/>
      <c r="BE308" s="56"/>
      <c r="BF308" s="56"/>
      <c r="BG308" s="56"/>
      <c r="BH308" s="56"/>
      <c r="BI308" s="56"/>
      <c r="BJ308" s="56"/>
      <c r="BK308" s="56"/>
      <c r="BL308" s="56"/>
      <c r="BM308" s="56"/>
      <c r="BN308" s="56"/>
      <c r="BO308" s="56"/>
      <c r="BP308" s="56"/>
      <c r="BQ308" s="56"/>
      <c r="BR308" s="56"/>
      <c r="BS308" s="56"/>
      <c r="BT308" s="56"/>
      <c r="BU308" s="56"/>
      <c r="BV308" s="56"/>
      <c r="BW308" s="56"/>
      <c r="BX308" s="56"/>
      <c r="BY308" s="56"/>
      <c r="BZ308" s="56"/>
      <c r="CA308" s="56"/>
      <c r="CB308" s="56"/>
      <c r="CC308" s="56"/>
      <c r="CD308" s="56"/>
      <c r="CE308" s="56"/>
      <c r="CF308" s="56"/>
      <c r="CG308" s="56"/>
      <c r="CH308" s="56"/>
      <c r="CI308" s="56"/>
      <c r="CJ308" s="56"/>
      <c r="CK308" s="56"/>
      <c r="CL308" s="56"/>
      <c r="CM308" s="56"/>
      <c r="CN308" s="56"/>
      <c r="CO308" s="56"/>
    </row>
    <row r="309" spans="3:93" x14ac:dyDescent="0.2"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  <c r="AA309" s="56"/>
      <c r="AB309" s="56"/>
      <c r="AC309" s="56"/>
      <c r="AD309" s="56"/>
      <c r="AE309" s="56"/>
      <c r="AF309" s="56"/>
      <c r="AG309" s="56"/>
      <c r="AH309" s="56"/>
      <c r="AI309" s="56"/>
      <c r="AJ309" s="56"/>
      <c r="AK309" s="56"/>
      <c r="AL309" s="56"/>
      <c r="AM309" s="56"/>
      <c r="AN309" s="56"/>
      <c r="AO309" s="56"/>
      <c r="AP309" s="56"/>
      <c r="AQ309" s="56"/>
      <c r="AR309" s="56"/>
      <c r="AS309" s="56"/>
      <c r="AT309" s="56"/>
      <c r="AU309" s="56"/>
      <c r="AV309" s="56"/>
      <c r="AW309" s="56"/>
      <c r="AX309" s="56"/>
      <c r="AY309" s="56"/>
      <c r="AZ309" s="56"/>
      <c r="BA309" s="56"/>
      <c r="BB309" s="56"/>
      <c r="BC309" s="56"/>
      <c r="BD309" s="56"/>
      <c r="BE309" s="56"/>
      <c r="BF309" s="56"/>
      <c r="BG309" s="56"/>
      <c r="BH309" s="56"/>
      <c r="BI309" s="56"/>
      <c r="BJ309" s="56"/>
      <c r="BK309" s="56"/>
      <c r="BL309" s="56"/>
      <c r="BM309" s="56"/>
      <c r="BN309" s="56"/>
      <c r="BO309" s="56"/>
      <c r="BP309" s="56"/>
      <c r="BQ309" s="56"/>
      <c r="BR309" s="56"/>
      <c r="BS309" s="56"/>
      <c r="BT309" s="56"/>
      <c r="BU309" s="56"/>
      <c r="BV309" s="56"/>
      <c r="BW309" s="56"/>
      <c r="BX309" s="56"/>
      <c r="BY309" s="56"/>
      <c r="BZ309" s="56"/>
      <c r="CA309" s="56"/>
      <c r="CB309" s="56"/>
      <c r="CC309" s="56"/>
      <c r="CD309" s="56"/>
      <c r="CE309" s="56"/>
      <c r="CF309" s="56"/>
      <c r="CG309" s="56"/>
      <c r="CH309" s="56"/>
      <c r="CI309" s="56"/>
      <c r="CJ309" s="56"/>
      <c r="CK309" s="56"/>
      <c r="CL309" s="56"/>
      <c r="CM309" s="56"/>
      <c r="CN309" s="56"/>
      <c r="CO309" s="56"/>
    </row>
    <row r="310" spans="3:93" x14ac:dyDescent="0.2"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  <c r="AB310" s="56"/>
      <c r="AC310" s="56"/>
      <c r="AD310" s="56"/>
      <c r="AE310" s="56"/>
      <c r="AF310" s="56"/>
      <c r="AG310" s="56"/>
      <c r="AH310" s="56"/>
      <c r="AI310" s="56"/>
      <c r="AJ310" s="56"/>
      <c r="AK310" s="56"/>
      <c r="AL310" s="56"/>
      <c r="AM310" s="56"/>
      <c r="AN310" s="56"/>
      <c r="AO310" s="56"/>
      <c r="AP310" s="56"/>
      <c r="AQ310" s="56"/>
      <c r="AR310" s="56"/>
      <c r="AS310" s="56"/>
      <c r="AT310" s="56"/>
      <c r="AU310" s="56"/>
      <c r="AV310" s="56"/>
      <c r="AW310" s="56"/>
      <c r="AX310" s="56"/>
      <c r="AY310" s="56"/>
      <c r="AZ310" s="56"/>
      <c r="BA310" s="56"/>
      <c r="BB310" s="56"/>
      <c r="BC310" s="56"/>
      <c r="BD310" s="56"/>
      <c r="BE310" s="56"/>
      <c r="BF310" s="56"/>
      <c r="BG310" s="56"/>
      <c r="BH310" s="56"/>
      <c r="BI310" s="56"/>
      <c r="BJ310" s="56"/>
      <c r="BK310" s="56"/>
      <c r="BL310" s="56"/>
      <c r="BM310" s="56"/>
      <c r="BN310" s="56"/>
      <c r="BO310" s="56"/>
      <c r="BP310" s="56"/>
      <c r="BQ310" s="56"/>
      <c r="BR310" s="56"/>
      <c r="BS310" s="56"/>
      <c r="BT310" s="56"/>
      <c r="BU310" s="56"/>
      <c r="BV310" s="56"/>
      <c r="BW310" s="56"/>
      <c r="BX310" s="56"/>
      <c r="BY310" s="56"/>
      <c r="BZ310" s="56"/>
      <c r="CA310" s="56"/>
      <c r="CB310" s="56"/>
      <c r="CC310" s="56"/>
      <c r="CD310" s="56"/>
      <c r="CE310" s="56"/>
      <c r="CF310" s="56"/>
      <c r="CG310" s="56"/>
      <c r="CH310" s="56"/>
      <c r="CI310" s="56"/>
      <c r="CJ310" s="56"/>
      <c r="CK310" s="56"/>
      <c r="CL310" s="56"/>
      <c r="CM310" s="56"/>
      <c r="CN310" s="56"/>
      <c r="CO310" s="56"/>
    </row>
    <row r="311" spans="3:93" x14ac:dyDescent="0.2"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  <c r="AA311" s="56"/>
      <c r="AB311" s="56"/>
      <c r="AC311" s="56"/>
      <c r="AD311" s="56"/>
      <c r="AE311" s="56"/>
      <c r="AF311" s="56"/>
      <c r="AG311" s="56"/>
      <c r="AH311" s="56"/>
      <c r="AI311" s="56"/>
      <c r="AJ311" s="56"/>
      <c r="AK311" s="56"/>
      <c r="AL311" s="56"/>
      <c r="AM311" s="56"/>
      <c r="AN311" s="56"/>
      <c r="AO311" s="56"/>
      <c r="AP311" s="56"/>
      <c r="AQ311" s="56"/>
      <c r="AR311" s="56"/>
      <c r="AS311" s="56"/>
      <c r="AT311" s="56"/>
      <c r="AU311" s="56"/>
      <c r="AV311" s="56"/>
      <c r="AW311" s="56"/>
      <c r="AX311" s="56"/>
      <c r="AY311" s="56"/>
      <c r="AZ311" s="56"/>
      <c r="BA311" s="56"/>
      <c r="BB311" s="56"/>
      <c r="BC311" s="56"/>
      <c r="BD311" s="56"/>
      <c r="BE311" s="56"/>
      <c r="BF311" s="56"/>
      <c r="BG311" s="56"/>
      <c r="BH311" s="56"/>
      <c r="BI311" s="56"/>
      <c r="BJ311" s="56"/>
      <c r="BK311" s="56"/>
      <c r="BL311" s="56"/>
      <c r="BM311" s="56"/>
      <c r="BN311" s="56"/>
      <c r="BO311" s="56"/>
      <c r="BP311" s="56"/>
      <c r="BQ311" s="56"/>
      <c r="BR311" s="56"/>
      <c r="BS311" s="56"/>
      <c r="BT311" s="56"/>
      <c r="BU311" s="56"/>
      <c r="BV311" s="56"/>
      <c r="BW311" s="56"/>
      <c r="BX311" s="56"/>
      <c r="BY311" s="56"/>
      <c r="BZ311" s="56"/>
      <c r="CA311" s="56"/>
      <c r="CB311" s="56"/>
      <c r="CC311" s="56"/>
      <c r="CD311" s="56"/>
      <c r="CE311" s="56"/>
      <c r="CF311" s="56"/>
      <c r="CG311" s="56"/>
      <c r="CH311" s="56"/>
      <c r="CI311" s="56"/>
      <c r="CJ311" s="56"/>
      <c r="CK311" s="56"/>
      <c r="CL311" s="56"/>
      <c r="CM311" s="56"/>
      <c r="CN311" s="56"/>
      <c r="CO311" s="56"/>
    </row>
    <row r="312" spans="3:93" x14ac:dyDescent="0.2"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  <c r="AB312" s="56"/>
      <c r="AC312" s="56"/>
      <c r="AD312" s="56"/>
      <c r="AE312" s="56"/>
      <c r="AF312" s="56"/>
      <c r="AG312" s="56"/>
      <c r="AH312" s="56"/>
      <c r="AI312" s="56"/>
      <c r="AJ312" s="56"/>
      <c r="AK312" s="56"/>
      <c r="AL312" s="56"/>
      <c r="AM312" s="56"/>
      <c r="AN312" s="56"/>
      <c r="AO312" s="56"/>
      <c r="AP312" s="56"/>
      <c r="AQ312" s="56"/>
      <c r="AR312" s="56"/>
      <c r="AS312" s="56"/>
      <c r="AT312" s="56"/>
      <c r="AU312" s="56"/>
      <c r="AV312" s="56"/>
      <c r="AW312" s="56"/>
      <c r="AX312" s="56"/>
      <c r="AY312" s="56"/>
      <c r="AZ312" s="56"/>
      <c r="BA312" s="56"/>
      <c r="BB312" s="56"/>
      <c r="BC312" s="56"/>
      <c r="BD312" s="56"/>
      <c r="BE312" s="56"/>
      <c r="BF312" s="56"/>
      <c r="BG312" s="56"/>
      <c r="BH312" s="56"/>
      <c r="BI312" s="56"/>
      <c r="BJ312" s="56"/>
      <c r="BK312" s="56"/>
      <c r="BL312" s="56"/>
      <c r="BM312" s="56"/>
      <c r="BN312" s="56"/>
      <c r="BO312" s="56"/>
      <c r="BP312" s="56"/>
      <c r="BQ312" s="56"/>
      <c r="BR312" s="56"/>
      <c r="BS312" s="56"/>
      <c r="BT312" s="56"/>
      <c r="BU312" s="56"/>
      <c r="BV312" s="56"/>
      <c r="BW312" s="56"/>
      <c r="BX312" s="56"/>
      <c r="BY312" s="56"/>
      <c r="BZ312" s="56"/>
      <c r="CA312" s="56"/>
      <c r="CB312" s="56"/>
      <c r="CC312" s="56"/>
      <c r="CD312" s="56"/>
      <c r="CE312" s="56"/>
      <c r="CF312" s="56"/>
      <c r="CG312" s="56"/>
      <c r="CH312" s="56"/>
      <c r="CI312" s="56"/>
      <c r="CJ312" s="56"/>
      <c r="CK312" s="56"/>
      <c r="CL312" s="56"/>
      <c r="CM312" s="56"/>
      <c r="CN312" s="56"/>
      <c r="CO312" s="56"/>
    </row>
    <row r="313" spans="3:93" x14ac:dyDescent="0.2"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  <c r="AA313" s="56"/>
      <c r="AB313" s="56"/>
      <c r="AC313" s="56"/>
      <c r="AD313" s="56"/>
      <c r="AE313" s="56"/>
      <c r="AF313" s="56"/>
      <c r="AG313" s="56"/>
      <c r="AH313" s="56"/>
      <c r="AI313" s="56"/>
      <c r="AJ313" s="56"/>
      <c r="AK313" s="56"/>
      <c r="AL313" s="56"/>
      <c r="AM313" s="56"/>
      <c r="AN313" s="56"/>
      <c r="AO313" s="56"/>
      <c r="AP313" s="56"/>
      <c r="AQ313" s="56"/>
      <c r="AR313" s="56"/>
      <c r="AS313" s="56"/>
      <c r="AT313" s="56"/>
      <c r="AU313" s="56"/>
      <c r="AV313" s="56"/>
      <c r="AW313" s="56"/>
      <c r="AX313" s="56"/>
      <c r="AY313" s="56"/>
      <c r="AZ313" s="56"/>
      <c r="BA313" s="56"/>
      <c r="BB313" s="56"/>
      <c r="BC313" s="56"/>
      <c r="BD313" s="56"/>
      <c r="BE313" s="56"/>
      <c r="BF313" s="56"/>
      <c r="BG313" s="56"/>
      <c r="BH313" s="56"/>
      <c r="BI313" s="56"/>
      <c r="BJ313" s="56"/>
      <c r="BK313" s="56"/>
      <c r="BL313" s="56"/>
      <c r="BM313" s="56"/>
      <c r="BN313" s="56"/>
      <c r="BO313" s="56"/>
      <c r="BP313" s="56"/>
      <c r="BQ313" s="56"/>
      <c r="BR313" s="56"/>
      <c r="BS313" s="56"/>
      <c r="BT313" s="56"/>
      <c r="BU313" s="56"/>
      <c r="BV313" s="56"/>
      <c r="BW313" s="56"/>
      <c r="BX313" s="56"/>
      <c r="BY313" s="56"/>
      <c r="BZ313" s="56"/>
      <c r="CA313" s="56"/>
      <c r="CB313" s="56"/>
      <c r="CC313" s="56"/>
      <c r="CD313" s="56"/>
      <c r="CE313" s="56"/>
      <c r="CF313" s="56"/>
      <c r="CG313" s="56"/>
      <c r="CH313" s="56"/>
      <c r="CI313" s="56"/>
      <c r="CJ313" s="56"/>
      <c r="CK313" s="56"/>
      <c r="CL313" s="56"/>
      <c r="CM313" s="56"/>
      <c r="CN313" s="56"/>
      <c r="CO313" s="56"/>
    </row>
    <row r="314" spans="3:93" x14ac:dyDescent="0.2"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  <c r="AA314" s="56"/>
      <c r="AB314" s="56"/>
      <c r="AC314" s="56"/>
      <c r="AD314" s="56"/>
      <c r="AE314" s="56"/>
      <c r="AF314" s="56"/>
      <c r="AG314" s="56"/>
      <c r="AH314" s="56"/>
      <c r="AI314" s="56"/>
      <c r="AJ314" s="56"/>
      <c r="AK314" s="56"/>
      <c r="AL314" s="56"/>
      <c r="AM314" s="56"/>
      <c r="AN314" s="56"/>
      <c r="AO314" s="56"/>
      <c r="AP314" s="56"/>
      <c r="AQ314" s="56"/>
      <c r="AR314" s="56"/>
      <c r="AS314" s="56"/>
      <c r="AT314" s="56"/>
      <c r="AU314" s="56"/>
      <c r="AV314" s="56"/>
      <c r="AW314" s="56"/>
      <c r="AX314" s="56"/>
      <c r="AY314" s="56"/>
      <c r="AZ314" s="56"/>
      <c r="BA314" s="56"/>
      <c r="BB314" s="56"/>
      <c r="BC314" s="56"/>
      <c r="BD314" s="56"/>
      <c r="BE314" s="56"/>
      <c r="BF314" s="56"/>
      <c r="BG314" s="56"/>
      <c r="BH314" s="56"/>
      <c r="BI314" s="56"/>
      <c r="BJ314" s="56"/>
      <c r="BK314" s="56"/>
      <c r="BL314" s="56"/>
      <c r="BM314" s="56"/>
      <c r="BN314" s="56"/>
      <c r="BO314" s="56"/>
      <c r="BP314" s="56"/>
      <c r="BQ314" s="56"/>
      <c r="BR314" s="56"/>
      <c r="BS314" s="56"/>
      <c r="BT314" s="56"/>
      <c r="BU314" s="56"/>
      <c r="BV314" s="56"/>
      <c r="BW314" s="56"/>
      <c r="BX314" s="56"/>
      <c r="BY314" s="56"/>
      <c r="BZ314" s="56"/>
      <c r="CA314" s="56"/>
      <c r="CB314" s="56"/>
      <c r="CC314" s="56"/>
      <c r="CD314" s="56"/>
      <c r="CE314" s="56"/>
      <c r="CF314" s="56"/>
      <c r="CG314" s="56"/>
      <c r="CH314" s="56"/>
      <c r="CI314" s="56"/>
      <c r="CJ314" s="56"/>
      <c r="CK314" s="56"/>
      <c r="CL314" s="56"/>
      <c r="CM314" s="56"/>
      <c r="CN314" s="56"/>
      <c r="CO314" s="56"/>
    </row>
    <row r="315" spans="3:93" x14ac:dyDescent="0.2"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  <c r="AB315" s="56"/>
      <c r="AC315" s="56"/>
      <c r="AD315" s="56"/>
      <c r="AE315" s="56"/>
      <c r="AF315" s="56"/>
      <c r="AG315" s="56"/>
      <c r="AH315" s="56"/>
      <c r="AI315" s="56"/>
      <c r="AJ315" s="56"/>
      <c r="AK315" s="56"/>
      <c r="AL315" s="56"/>
      <c r="AM315" s="56"/>
      <c r="AN315" s="56"/>
      <c r="AO315" s="56"/>
      <c r="AP315" s="56"/>
      <c r="AQ315" s="56"/>
      <c r="AR315" s="56"/>
      <c r="AS315" s="56"/>
      <c r="AT315" s="56"/>
      <c r="AU315" s="56"/>
      <c r="AV315" s="56"/>
      <c r="AW315" s="56"/>
      <c r="AX315" s="56"/>
      <c r="AY315" s="56"/>
      <c r="AZ315" s="56"/>
      <c r="BA315" s="56"/>
      <c r="BB315" s="56"/>
      <c r="BC315" s="56"/>
      <c r="BD315" s="56"/>
      <c r="BE315" s="56"/>
      <c r="BF315" s="56"/>
      <c r="BG315" s="56"/>
      <c r="BH315" s="56"/>
      <c r="BI315" s="56"/>
      <c r="BJ315" s="56"/>
      <c r="BK315" s="56"/>
      <c r="BL315" s="56"/>
      <c r="BM315" s="56"/>
      <c r="BN315" s="56"/>
      <c r="BO315" s="56"/>
      <c r="BP315" s="56"/>
      <c r="BQ315" s="56"/>
      <c r="BR315" s="56"/>
      <c r="BS315" s="56"/>
      <c r="BT315" s="56"/>
      <c r="BU315" s="56"/>
      <c r="BV315" s="56"/>
      <c r="BW315" s="56"/>
      <c r="BX315" s="56"/>
      <c r="BY315" s="56"/>
      <c r="BZ315" s="56"/>
      <c r="CA315" s="56"/>
      <c r="CB315" s="56"/>
      <c r="CC315" s="56"/>
      <c r="CD315" s="56"/>
      <c r="CE315" s="56"/>
      <c r="CF315" s="56"/>
      <c r="CG315" s="56"/>
      <c r="CH315" s="56"/>
      <c r="CI315" s="56"/>
      <c r="CJ315" s="56"/>
      <c r="CK315" s="56"/>
      <c r="CL315" s="56"/>
      <c r="CM315" s="56"/>
      <c r="CN315" s="56"/>
      <c r="CO315" s="56"/>
    </row>
    <row r="316" spans="3:93" x14ac:dyDescent="0.2"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  <c r="AA316" s="56"/>
      <c r="AB316" s="56"/>
      <c r="AC316" s="56"/>
      <c r="AD316" s="56"/>
      <c r="AE316" s="56"/>
      <c r="AF316" s="56"/>
      <c r="AG316" s="56"/>
      <c r="AH316" s="56"/>
      <c r="AI316" s="56"/>
      <c r="AJ316" s="56"/>
      <c r="AK316" s="56"/>
      <c r="AL316" s="56"/>
      <c r="AM316" s="56"/>
      <c r="AN316" s="56"/>
      <c r="AO316" s="56"/>
      <c r="AP316" s="56"/>
      <c r="AQ316" s="56"/>
      <c r="AR316" s="56"/>
      <c r="AS316" s="56"/>
      <c r="AT316" s="56"/>
      <c r="AU316" s="56"/>
      <c r="AV316" s="56"/>
      <c r="AW316" s="56"/>
      <c r="AX316" s="56"/>
      <c r="AY316" s="56"/>
      <c r="AZ316" s="56"/>
      <c r="BA316" s="56"/>
      <c r="BB316" s="56"/>
      <c r="BC316" s="56"/>
      <c r="BD316" s="56"/>
      <c r="BE316" s="56"/>
      <c r="BF316" s="56"/>
      <c r="BG316" s="56"/>
      <c r="BH316" s="56"/>
      <c r="BI316" s="56"/>
      <c r="BJ316" s="56"/>
      <c r="BK316" s="56"/>
      <c r="BL316" s="56"/>
      <c r="BM316" s="56"/>
      <c r="BN316" s="56"/>
      <c r="BO316" s="56"/>
      <c r="BP316" s="56"/>
      <c r="BQ316" s="56"/>
      <c r="BR316" s="56"/>
      <c r="BS316" s="56"/>
      <c r="BT316" s="56"/>
      <c r="BU316" s="56"/>
      <c r="BV316" s="56"/>
      <c r="BW316" s="56"/>
      <c r="BX316" s="56"/>
      <c r="BY316" s="56"/>
      <c r="BZ316" s="56"/>
      <c r="CA316" s="56"/>
      <c r="CB316" s="56"/>
      <c r="CC316" s="56"/>
      <c r="CD316" s="56"/>
      <c r="CE316" s="56"/>
      <c r="CF316" s="56"/>
      <c r="CG316" s="56"/>
      <c r="CH316" s="56"/>
      <c r="CI316" s="56"/>
      <c r="CJ316" s="56"/>
      <c r="CK316" s="56"/>
      <c r="CL316" s="56"/>
      <c r="CM316" s="56"/>
      <c r="CN316" s="56"/>
      <c r="CO316" s="56"/>
    </row>
    <row r="317" spans="3:93" x14ac:dyDescent="0.2"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  <c r="AA317" s="56"/>
      <c r="AB317" s="56"/>
      <c r="AC317" s="56"/>
      <c r="AD317" s="56"/>
      <c r="AE317" s="56"/>
      <c r="AF317" s="56"/>
      <c r="AG317" s="56"/>
      <c r="AH317" s="56"/>
      <c r="AI317" s="56"/>
      <c r="AJ317" s="56"/>
      <c r="AK317" s="56"/>
      <c r="AL317" s="56"/>
      <c r="AM317" s="56"/>
      <c r="AN317" s="56"/>
      <c r="AO317" s="56"/>
      <c r="AP317" s="56"/>
      <c r="AQ317" s="56"/>
      <c r="AR317" s="56"/>
      <c r="AS317" s="56"/>
      <c r="AT317" s="56"/>
      <c r="AU317" s="56"/>
      <c r="AV317" s="56"/>
      <c r="AW317" s="56"/>
      <c r="AX317" s="56"/>
      <c r="AY317" s="56"/>
      <c r="AZ317" s="56"/>
      <c r="BA317" s="56"/>
      <c r="BB317" s="56"/>
      <c r="BC317" s="56"/>
      <c r="BD317" s="56"/>
      <c r="BE317" s="56"/>
      <c r="BF317" s="56"/>
      <c r="BG317" s="56"/>
      <c r="BH317" s="56"/>
      <c r="BI317" s="56"/>
      <c r="BJ317" s="56"/>
      <c r="BK317" s="56"/>
      <c r="BL317" s="56"/>
      <c r="BM317" s="56"/>
      <c r="BN317" s="56"/>
      <c r="BO317" s="56"/>
      <c r="BP317" s="56"/>
      <c r="BQ317" s="56"/>
      <c r="BR317" s="56"/>
      <c r="BS317" s="56"/>
      <c r="BT317" s="56"/>
      <c r="BU317" s="56"/>
      <c r="BV317" s="56"/>
      <c r="BW317" s="56"/>
      <c r="BX317" s="56"/>
      <c r="BY317" s="56"/>
      <c r="BZ317" s="56"/>
      <c r="CA317" s="56"/>
      <c r="CB317" s="56"/>
      <c r="CC317" s="56"/>
      <c r="CD317" s="56"/>
      <c r="CE317" s="56"/>
      <c r="CF317" s="56"/>
      <c r="CG317" s="56"/>
      <c r="CH317" s="56"/>
      <c r="CI317" s="56"/>
      <c r="CJ317" s="56"/>
      <c r="CK317" s="56"/>
      <c r="CL317" s="56"/>
      <c r="CM317" s="56"/>
      <c r="CN317" s="56"/>
      <c r="CO317" s="56"/>
    </row>
    <row r="318" spans="3:93" x14ac:dyDescent="0.2"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  <c r="AA318" s="56"/>
      <c r="AB318" s="56"/>
      <c r="AC318" s="56"/>
      <c r="AD318" s="56"/>
      <c r="AE318" s="56"/>
      <c r="AF318" s="56"/>
      <c r="AG318" s="56"/>
      <c r="AH318" s="56"/>
      <c r="AI318" s="56"/>
      <c r="AJ318" s="56"/>
      <c r="AK318" s="56"/>
      <c r="AL318" s="56"/>
      <c r="AM318" s="56"/>
      <c r="AN318" s="56"/>
      <c r="AO318" s="56"/>
      <c r="AP318" s="56"/>
      <c r="AQ318" s="56"/>
      <c r="AR318" s="56"/>
      <c r="AS318" s="56"/>
      <c r="AT318" s="56"/>
      <c r="AU318" s="56"/>
      <c r="AV318" s="56"/>
      <c r="AW318" s="56"/>
      <c r="AX318" s="56"/>
      <c r="AY318" s="56"/>
      <c r="AZ318" s="56"/>
      <c r="BA318" s="56"/>
      <c r="BB318" s="56"/>
      <c r="BC318" s="56"/>
      <c r="BD318" s="56"/>
      <c r="BE318" s="56"/>
      <c r="BF318" s="56"/>
      <c r="BG318" s="56"/>
      <c r="BH318" s="56"/>
      <c r="BI318" s="56"/>
      <c r="BJ318" s="56"/>
      <c r="BK318" s="56"/>
      <c r="BL318" s="56"/>
      <c r="BM318" s="56"/>
      <c r="BN318" s="56"/>
      <c r="BO318" s="56"/>
      <c r="BP318" s="56"/>
      <c r="BQ318" s="56"/>
      <c r="BR318" s="56"/>
      <c r="BS318" s="56"/>
      <c r="BT318" s="56"/>
      <c r="BU318" s="56"/>
      <c r="BV318" s="56"/>
      <c r="BW318" s="56"/>
      <c r="BX318" s="56"/>
      <c r="BY318" s="56"/>
      <c r="BZ318" s="56"/>
      <c r="CA318" s="56"/>
      <c r="CB318" s="56"/>
      <c r="CC318" s="56"/>
      <c r="CD318" s="56"/>
      <c r="CE318" s="56"/>
      <c r="CF318" s="56"/>
      <c r="CG318" s="56"/>
      <c r="CH318" s="56"/>
      <c r="CI318" s="56"/>
      <c r="CJ318" s="56"/>
      <c r="CK318" s="56"/>
      <c r="CL318" s="56"/>
      <c r="CM318" s="56"/>
      <c r="CN318" s="56"/>
      <c r="CO318" s="56"/>
    </row>
    <row r="319" spans="3:93" x14ac:dyDescent="0.2"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  <c r="AA319" s="56"/>
      <c r="AB319" s="56"/>
      <c r="AC319" s="56"/>
      <c r="AD319" s="56"/>
      <c r="AE319" s="56"/>
      <c r="AF319" s="56"/>
      <c r="AG319" s="56"/>
      <c r="AH319" s="56"/>
      <c r="AI319" s="56"/>
      <c r="AJ319" s="56"/>
      <c r="AK319" s="56"/>
      <c r="AL319" s="56"/>
      <c r="AM319" s="56"/>
      <c r="AN319" s="56"/>
      <c r="AO319" s="56"/>
      <c r="AP319" s="56"/>
      <c r="AQ319" s="56"/>
      <c r="AR319" s="56"/>
      <c r="AS319" s="56"/>
      <c r="AT319" s="56"/>
      <c r="AU319" s="56"/>
      <c r="AV319" s="56"/>
      <c r="AW319" s="56"/>
      <c r="AX319" s="56"/>
      <c r="AY319" s="56"/>
      <c r="AZ319" s="56"/>
      <c r="BA319" s="56"/>
      <c r="BB319" s="56"/>
      <c r="BC319" s="56"/>
      <c r="BD319" s="56"/>
      <c r="BE319" s="56"/>
      <c r="BF319" s="56"/>
      <c r="BG319" s="56"/>
      <c r="BH319" s="56"/>
      <c r="BI319" s="56"/>
      <c r="BJ319" s="56"/>
      <c r="BK319" s="56"/>
      <c r="BL319" s="56"/>
      <c r="BM319" s="56"/>
      <c r="BN319" s="56"/>
      <c r="BO319" s="56"/>
      <c r="BP319" s="56"/>
      <c r="BQ319" s="56"/>
      <c r="BR319" s="56"/>
      <c r="BS319" s="56"/>
      <c r="BT319" s="56"/>
      <c r="BU319" s="56"/>
      <c r="BV319" s="56"/>
      <c r="BW319" s="56"/>
      <c r="BX319" s="56"/>
      <c r="BY319" s="56"/>
      <c r="BZ319" s="56"/>
      <c r="CA319" s="56"/>
      <c r="CB319" s="56"/>
      <c r="CC319" s="56"/>
      <c r="CD319" s="56"/>
      <c r="CE319" s="56"/>
      <c r="CF319" s="56"/>
      <c r="CG319" s="56"/>
      <c r="CH319" s="56"/>
      <c r="CI319" s="56"/>
      <c r="CJ319" s="56"/>
      <c r="CK319" s="56"/>
      <c r="CL319" s="56"/>
      <c r="CM319" s="56"/>
      <c r="CN319" s="56"/>
      <c r="CO319" s="56"/>
    </row>
    <row r="320" spans="3:93" x14ac:dyDescent="0.2"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  <c r="AA320" s="56"/>
      <c r="AB320" s="56"/>
      <c r="AC320" s="56"/>
      <c r="AD320" s="56"/>
      <c r="AE320" s="56"/>
      <c r="AF320" s="56"/>
      <c r="AG320" s="56"/>
      <c r="AH320" s="56"/>
      <c r="AI320" s="56"/>
      <c r="AJ320" s="56"/>
      <c r="AK320" s="56"/>
      <c r="AL320" s="56"/>
      <c r="AM320" s="56"/>
      <c r="AN320" s="56"/>
      <c r="AO320" s="56"/>
      <c r="AP320" s="56"/>
      <c r="AQ320" s="56"/>
      <c r="AR320" s="56"/>
      <c r="AS320" s="56"/>
      <c r="AT320" s="56"/>
      <c r="AU320" s="56"/>
      <c r="AV320" s="56"/>
      <c r="AW320" s="56"/>
      <c r="AX320" s="56"/>
      <c r="AY320" s="56"/>
      <c r="AZ320" s="56"/>
      <c r="BA320" s="56"/>
      <c r="BB320" s="56"/>
      <c r="BC320" s="56"/>
      <c r="BD320" s="56"/>
      <c r="BE320" s="56"/>
      <c r="BF320" s="56"/>
      <c r="BG320" s="56"/>
      <c r="BH320" s="56"/>
      <c r="BI320" s="56"/>
      <c r="BJ320" s="56"/>
      <c r="BK320" s="56"/>
      <c r="BL320" s="56"/>
      <c r="BM320" s="56"/>
      <c r="BN320" s="56"/>
      <c r="BO320" s="56"/>
      <c r="BP320" s="56"/>
      <c r="BQ320" s="56"/>
      <c r="BR320" s="56"/>
      <c r="BS320" s="56"/>
      <c r="BT320" s="56"/>
      <c r="BU320" s="56"/>
      <c r="BV320" s="56"/>
      <c r="BW320" s="56"/>
      <c r="BX320" s="56"/>
      <c r="BY320" s="56"/>
      <c r="BZ320" s="56"/>
      <c r="CA320" s="56"/>
      <c r="CB320" s="56"/>
      <c r="CC320" s="56"/>
      <c r="CD320" s="56"/>
      <c r="CE320" s="56"/>
      <c r="CF320" s="56"/>
      <c r="CG320" s="56"/>
      <c r="CH320" s="56"/>
      <c r="CI320" s="56"/>
      <c r="CJ320" s="56"/>
      <c r="CK320" s="56"/>
      <c r="CL320" s="56"/>
      <c r="CM320" s="56"/>
      <c r="CN320" s="56"/>
      <c r="CO320" s="56"/>
    </row>
    <row r="321" spans="3:93" x14ac:dyDescent="0.2"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  <c r="AA321" s="56"/>
      <c r="AB321" s="56"/>
      <c r="AC321" s="56"/>
      <c r="AD321" s="56"/>
      <c r="AE321" s="56"/>
      <c r="AF321" s="56"/>
      <c r="AG321" s="56"/>
      <c r="AH321" s="56"/>
      <c r="AI321" s="56"/>
      <c r="AJ321" s="56"/>
      <c r="AK321" s="56"/>
      <c r="AL321" s="56"/>
      <c r="AM321" s="56"/>
      <c r="AN321" s="56"/>
      <c r="AO321" s="56"/>
      <c r="AP321" s="56"/>
      <c r="AQ321" s="56"/>
      <c r="AR321" s="56"/>
      <c r="AS321" s="56"/>
      <c r="AT321" s="56"/>
      <c r="AU321" s="56"/>
      <c r="AV321" s="56"/>
      <c r="AW321" s="56"/>
      <c r="AX321" s="56"/>
      <c r="AY321" s="56"/>
      <c r="AZ321" s="56"/>
      <c r="BA321" s="56"/>
      <c r="BB321" s="56"/>
      <c r="BC321" s="56"/>
      <c r="BD321" s="56"/>
      <c r="BE321" s="56"/>
      <c r="BF321" s="56"/>
      <c r="BG321" s="56"/>
      <c r="BH321" s="56"/>
      <c r="BI321" s="56"/>
      <c r="BJ321" s="56"/>
      <c r="BK321" s="56"/>
      <c r="BL321" s="56"/>
      <c r="BM321" s="56"/>
      <c r="BN321" s="56"/>
      <c r="BO321" s="56"/>
      <c r="BP321" s="56"/>
      <c r="BQ321" s="56"/>
      <c r="BR321" s="56"/>
      <c r="BS321" s="56"/>
      <c r="BT321" s="56"/>
      <c r="BU321" s="56"/>
      <c r="BV321" s="56"/>
      <c r="BW321" s="56"/>
      <c r="BX321" s="56"/>
      <c r="BY321" s="56"/>
      <c r="BZ321" s="56"/>
      <c r="CA321" s="56"/>
      <c r="CB321" s="56"/>
      <c r="CC321" s="56"/>
      <c r="CD321" s="56"/>
      <c r="CE321" s="56"/>
      <c r="CF321" s="56"/>
      <c r="CG321" s="56"/>
      <c r="CH321" s="56"/>
      <c r="CI321" s="56"/>
      <c r="CJ321" s="56"/>
      <c r="CK321" s="56"/>
      <c r="CL321" s="56"/>
      <c r="CM321" s="56"/>
      <c r="CN321" s="56"/>
      <c r="CO321" s="56"/>
    </row>
    <row r="322" spans="3:93" x14ac:dyDescent="0.2"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  <c r="AA322" s="56"/>
      <c r="AB322" s="56"/>
      <c r="AC322" s="56"/>
      <c r="AD322" s="56"/>
      <c r="AE322" s="56"/>
      <c r="AF322" s="56"/>
      <c r="AG322" s="56"/>
      <c r="AH322" s="56"/>
      <c r="AI322" s="56"/>
      <c r="AJ322" s="56"/>
      <c r="AK322" s="56"/>
      <c r="AL322" s="56"/>
      <c r="AM322" s="56"/>
      <c r="AN322" s="56"/>
      <c r="AO322" s="56"/>
      <c r="AP322" s="56"/>
      <c r="AQ322" s="56"/>
      <c r="AR322" s="56"/>
      <c r="AS322" s="56"/>
      <c r="AT322" s="56"/>
      <c r="AU322" s="56"/>
      <c r="AV322" s="56"/>
      <c r="AW322" s="56"/>
      <c r="AX322" s="56"/>
      <c r="AY322" s="56"/>
      <c r="AZ322" s="56"/>
      <c r="BA322" s="56"/>
      <c r="BB322" s="56"/>
      <c r="BC322" s="56"/>
      <c r="BD322" s="56"/>
      <c r="BE322" s="56"/>
      <c r="BF322" s="56"/>
      <c r="BG322" s="56"/>
      <c r="BH322" s="56"/>
      <c r="BI322" s="56"/>
      <c r="BJ322" s="56"/>
      <c r="BK322" s="56"/>
      <c r="BL322" s="56"/>
      <c r="BM322" s="56"/>
      <c r="BN322" s="56"/>
      <c r="BO322" s="56"/>
      <c r="BP322" s="56"/>
      <c r="BQ322" s="56"/>
      <c r="BR322" s="56"/>
      <c r="BS322" s="56"/>
      <c r="BT322" s="56"/>
      <c r="BU322" s="56"/>
      <c r="BV322" s="56"/>
      <c r="BW322" s="56"/>
      <c r="BX322" s="56"/>
      <c r="BY322" s="56"/>
      <c r="BZ322" s="56"/>
      <c r="CA322" s="56"/>
      <c r="CB322" s="56"/>
      <c r="CC322" s="56"/>
      <c r="CD322" s="56"/>
      <c r="CE322" s="56"/>
      <c r="CF322" s="56"/>
      <c r="CG322" s="56"/>
      <c r="CH322" s="56"/>
      <c r="CI322" s="56"/>
      <c r="CJ322" s="56"/>
      <c r="CK322" s="56"/>
      <c r="CL322" s="56"/>
      <c r="CM322" s="56"/>
      <c r="CN322" s="56"/>
      <c r="CO322" s="56"/>
    </row>
    <row r="323" spans="3:93" x14ac:dyDescent="0.2"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  <c r="AA323" s="56"/>
      <c r="AB323" s="56"/>
      <c r="AC323" s="56"/>
      <c r="AD323" s="56"/>
      <c r="AE323" s="56"/>
      <c r="AF323" s="56"/>
      <c r="AG323" s="56"/>
      <c r="AH323" s="56"/>
      <c r="AI323" s="56"/>
      <c r="AJ323" s="56"/>
      <c r="AK323" s="56"/>
      <c r="AL323" s="56"/>
      <c r="AM323" s="56"/>
      <c r="AN323" s="56"/>
      <c r="AO323" s="56"/>
      <c r="AP323" s="56"/>
      <c r="AQ323" s="56"/>
      <c r="AR323" s="56"/>
      <c r="AS323" s="56"/>
      <c r="AT323" s="56"/>
      <c r="AU323" s="56"/>
      <c r="AV323" s="56"/>
      <c r="AW323" s="56"/>
      <c r="AX323" s="56"/>
      <c r="AY323" s="56"/>
      <c r="AZ323" s="56"/>
      <c r="BA323" s="56"/>
      <c r="BB323" s="56"/>
      <c r="BC323" s="56"/>
      <c r="BD323" s="56"/>
      <c r="BE323" s="56"/>
      <c r="BF323" s="56"/>
      <c r="BG323" s="56"/>
      <c r="BH323" s="56"/>
      <c r="BI323" s="56"/>
      <c r="BJ323" s="56"/>
      <c r="BK323" s="56"/>
      <c r="BL323" s="56"/>
      <c r="BM323" s="56"/>
      <c r="BN323" s="56"/>
      <c r="BO323" s="56"/>
      <c r="BP323" s="56"/>
      <c r="BQ323" s="56"/>
      <c r="BR323" s="56"/>
      <c r="BS323" s="56"/>
      <c r="BT323" s="56"/>
      <c r="BU323" s="56"/>
      <c r="BV323" s="56"/>
      <c r="BW323" s="56"/>
      <c r="BX323" s="56"/>
      <c r="BY323" s="56"/>
      <c r="BZ323" s="56"/>
      <c r="CA323" s="56"/>
      <c r="CB323" s="56"/>
      <c r="CC323" s="56"/>
      <c r="CD323" s="56"/>
      <c r="CE323" s="56"/>
      <c r="CF323" s="56"/>
      <c r="CG323" s="56"/>
      <c r="CH323" s="56"/>
      <c r="CI323" s="56"/>
      <c r="CJ323" s="56"/>
      <c r="CK323" s="56"/>
      <c r="CL323" s="56"/>
      <c r="CM323" s="56"/>
      <c r="CN323" s="56"/>
      <c r="CO323" s="56"/>
    </row>
    <row r="324" spans="3:93" x14ac:dyDescent="0.2"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  <c r="AA324" s="56"/>
      <c r="AB324" s="56"/>
      <c r="AC324" s="56"/>
      <c r="AD324" s="56"/>
      <c r="AE324" s="56"/>
      <c r="AF324" s="56"/>
      <c r="AG324" s="56"/>
      <c r="AH324" s="56"/>
      <c r="AI324" s="56"/>
      <c r="AJ324" s="56"/>
      <c r="AK324" s="56"/>
      <c r="AL324" s="56"/>
      <c r="AM324" s="56"/>
      <c r="AN324" s="56"/>
      <c r="AO324" s="56"/>
      <c r="AP324" s="56"/>
      <c r="AQ324" s="56"/>
      <c r="AR324" s="56"/>
      <c r="AS324" s="56"/>
      <c r="AT324" s="56"/>
      <c r="AU324" s="56"/>
      <c r="AV324" s="56"/>
      <c r="AW324" s="56"/>
      <c r="AX324" s="56"/>
      <c r="AY324" s="56"/>
      <c r="AZ324" s="56"/>
      <c r="BA324" s="56"/>
      <c r="BB324" s="56"/>
      <c r="BC324" s="56"/>
      <c r="BD324" s="56"/>
      <c r="BE324" s="56"/>
      <c r="BF324" s="56"/>
      <c r="BG324" s="56"/>
      <c r="BH324" s="56"/>
      <c r="BI324" s="56"/>
      <c r="BJ324" s="56"/>
      <c r="BK324" s="56"/>
      <c r="BL324" s="56"/>
      <c r="BM324" s="56"/>
      <c r="BN324" s="56"/>
      <c r="BO324" s="56"/>
      <c r="BP324" s="56"/>
      <c r="BQ324" s="56"/>
      <c r="BR324" s="56"/>
      <c r="BS324" s="56"/>
      <c r="BT324" s="56"/>
      <c r="BU324" s="56"/>
      <c r="BV324" s="56"/>
      <c r="BW324" s="56"/>
      <c r="BX324" s="56"/>
      <c r="BY324" s="56"/>
      <c r="BZ324" s="56"/>
      <c r="CA324" s="56"/>
      <c r="CB324" s="56"/>
      <c r="CC324" s="56"/>
      <c r="CD324" s="56"/>
      <c r="CE324" s="56"/>
      <c r="CF324" s="56"/>
      <c r="CG324" s="56"/>
      <c r="CH324" s="56"/>
      <c r="CI324" s="56"/>
      <c r="CJ324" s="56"/>
      <c r="CK324" s="56"/>
      <c r="CL324" s="56"/>
      <c r="CM324" s="56"/>
      <c r="CN324" s="56"/>
      <c r="CO324" s="56"/>
    </row>
    <row r="325" spans="3:93" x14ac:dyDescent="0.2"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  <c r="AE325" s="56"/>
      <c r="AF325" s="56"/>
      <c r="AG325" s="56"/>
      <c r="AH325" s="56"/>
      <c r="AI325" s="56"/>
      <c r="AJ325" s="56"/>
      <c r="AK325" s="56"/>
      <c r="AL325" s="56"/>
      <c r="AM325" s="56"/>
      <c r="AN325" s="56"/>
      <c r="AO325" s="56"/>
      <c r="AP325" s="56"/>
      <c r="AQ325" s="56"/>
      <c r="AR325" s="56"/>
      <c r="AS325" s="56"/>
      <c r="AT325" s="56"/>
      <c r="AU325" s="56"/>
      <c r="AV325" s="56"/>
      <c r="AW325" s="56"/>
      <c r="AX325" s="56"/>
      <c r="AY325" s="56"/>
      <c r="AZ325" s="56"/>
      <c r="BA325" s="56"/>
      <c r="BB325" s="56"/>
      <c r="BC325" s="56"/>
      <c r="BD325" s="56"/>
      <c r="BE325" s="56"/>
      <c r="BF325" s="56"/>
      <c r="BG325" s="56"/>
      <c r="BH325" s="56"/>
      <c r="BI325" s="56"/>
      <c r="BJ325" s="56"/>
      <c r="BK325" s="56"/>
      <c r="BL325" s="56"/>
      <c r="BM325" s="56"/>
      <c r="BN325" s="56"/>
      <c r="BO325" s="56"/>
      <c r="BP325" s="56"/>
      <c r="BQ325" s="56"/>
      <c r="BR325" s="56"/>
      <c r="BS325" s="56"/>
      <c r="BT325" s="56"/>
      <c r="BU325" s="56"/>
      <c r="BV325" s="56"/>
      <c r="BW325" s="56"/>
      <c r="BX325" s="56"/>
      <c r="BY325" s="56"/>
      <c r="BZ325" s="56"/>
      <c r="CA325" s="56"/>
      <c r="CB325" s="56"/>
      <c r="CC325" s="56"/>
      <c r="CD325" s="56"/>
      <c r="CE325" s="56"/>
      <c r="CF325" s="56"/>
      <c r="CG325" s="56"/>
      <c r="CH325" s="56"/>
      <c r="CI325" s="56"/>
      <c r="CJ325" s="56"/>
      <c r="CK325" s="56"/>
      <c r="CL325" s="56"/>
      <c r="CM325" s="56"/>
      <c r="CN325" s="56"/>
      <c r="CO325" s="56"/>
    </row>
    <row r="326" spans="3:93" x14ac:dyDescent="0.2"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  <c r="AA326" s="56"/>
      <c r="AB326" s="56"/>
      <c r="AC326" s="56"/>
      <c r="AD326" s="56"/>
      <c r="AE326" s="56"/>
      <c r="AF326" s="56"/>
      <c r="AG326" s="56"/>
      <c r="AH326" s="56"/>
      <c r="AI326" s="56"/>
      <c r="AJ326" s="56"/>
      <c r="AK326" s="56"/>
      <c r="AL326" s="56"/>
      <c r="AM326" s="56"/>
      <c r="AN326" s="56"/>
      <c r="AO326" s="56"/>
      <c r="AP326" s="56"/>
      <c r="AQ326" s="56"/>
      <c r="AR326" s="56"/>
      <c r="AS326" s="56"/>
      <c r="AT326" s="56"/>
      <c r="AU326" s="56"/>
      <c r="AV326" s="56"/>
      <c r="AW326" s="56"/>
      <c r="AX326" s="56"/>
      <c r="AY326" s="56"/>
      <c r="AZ326" s="56"/>
      <c r="BA326" s="56"/>
      <c r="BB326" s="56"/>
      <c r="BC326" s="56"/>
      <c r="BD326" s="56"/>
      <c r="BE326" s="56"/>
      <c r="BF326" s="56"/>
      <c r="BG326" s="56"/>
      <c r="BH326" s="56"/>
      <c r="BI326" s="56"/>
      <c r="BJ326" s="56"/>
      <c r="BK326" s="56"/>
      <c r="BL326" s="56"/>
      <c r="BM326" s="56"/>
      <c r="BN326" s="56"/>
      <c r="BO326" s="56"/>
      <c r="BP326" s="56"/>
      <c r="BQ326" s="56"/>
      <c r="BR326" s="56"/>
      <c r="BS326" s="56"/>
      <c r="BT326" s="56"/>
      <c r="BU326" s="56"/>
      <c r="BV326" s="56"/>
      <c r="BW326" s="56"/>
      <c r="BX326" s="56"/>
      <c r="BY326" s="56"/>
      <c r="BZ326" s="56"/>
      <c r="CA326" s="56"/>
      <c r="CB326" s="56"/>
      <c r="CC326" s="56"/>
      <c r="CD326" s="56"/>
      <c r="CE326" s="56"/>
      <c r="CF326" s="56"/>
      <c r="CG326" s="56"/>
      <c r="CH326" s="56"/>
      <c r="CI326" s="56"/>
      <c r="CJ326" s="56"/>
      <c r="CK326" s="56"/>
      <c r="CL326" s="56"/>
      <c r="CM326" s="56"/>
      <c r="CN326" s="56"/>
      <c r="CO326" s="56"/>
    </row>
    <row r="327" spans="3:93" x14ac:dyDescent="0.2"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  <c r="AA327" s="56"/>
      <c r="AB327" s="56"/>
      <c r="AC327" s="56"/>
      <c r="AD327" s="56"/>
      <c r="AE327" s="56"/>
      <c r="AF327" s="56"/>
      <c r="AG327" s="56"/>
      <c r="AH327" s="56"/>
      <c r="AI327" s="56"/>
      <c r="AJ327" s="56"/>
      <c r="AK327" s="56"/>
      <c r="AL327" s="56"/>
      <c r="AM327" s="56"/>
      <c r="AN327" s="56"/>
      <c r="AO327" s="56"/>
      <c r="AP327" s="56"/>
      <c r="AQ327" s="56"/>
      <c r="AR327" s="56"/>
      <c r="AS327" s="56"/>
      <c r="AT327" s="56"/>
      <c r="AU327" s="56"/>
      <c r="AV327" s="56"/>
      <c r="AW327" s="56"/>
      <c r="AX327" s="56"/>
      <c r="AY327" s="56"/>
      <c r="AZ327" s="56"/>
      <c r="BA327" s="56"/>
      <c r="BB327" s="56"/>
      <c r="BC327" s="56"/>
      <c r="BD327" s="56"/>
      <c r="BE327" s="56"/>
      <c r="BF327" s="56"/>
      <c r="BG327" s="56"/>
      <c r="BH327" s="56"/>
      <c r="BI327" s="56"/>
      <c r="BJ327" s="56"/>
      <c r="BK327" s="56"/>
      <c r="BL327" s="56"/>
      <c r="BM327" s="56"/>
      <c r="BN327" s="56"/>
      <c r="BO327" s="56"/>
      <c r="BP327" s="56"/>
      <c r="BQ327" s="56"/>
      <c r="BR327" s="56"/>
      <c r="BS327" s="56"/>
      <c r="BT327" s="56"/>
      <c r="BU327" s="56"/>
      <c r="BV327" s="56"/>
      <c r="BW327" s="56"/>
      <c r="BX327" s="56"/>
      <c r="BY327" s="56"/>
      <c r="BZ327" s="56"/>
      <c r="CA327" s="56"/>
      <c r="CB327" s="56"/>
      <c r="CC327" s="56"/>
      <c r="CD327" s="56"/>
      <c r="CE327" s="56"/>
      <c r="CF327" s="56"/>
      <c r="CG327" s="56"/>
      <c r="CH327" s="56"/>
      <c r="CI327" s="56"/>
      <c r="CJ327" s="56"/>
      <c r="CK327" s="56"/>
      <c r="CL327" s="56"/>
      <c r="CM327" s="56"/>
      <c r="CN327" s="56"/>
      <c r="CO327" s="56"/>
    </row>
    <row r="328" spans="3:93" x14ac:dyDescent="0.2"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  <c r="AA328" s="56"/>
      <c r="AB328" s="56"/>
      <c r="AC328" s="56"/>
      <c r="AD328" s="56"/>
      <c r="AE328" s="56"/>
      <c r="AF328" s="56"/>
      <c r="AG328" s="56"/>
      <c r="AH328" s="56"/>
      <c r="AI328" s="56"/>
      <c r="AJ328" s="56"/>
      <c r="AK328" s="56"/>
      <c r="AL328" s="56"/>
      <c r="AM328" s="56"/>
      <c r="AN328" s="56"/>
      <c r="AO328" s="56"/>
      <c r="AP328" s="56"/>
      <c r="AQ328" s="56"/>
      <c r="AR328" s="56"/>
      <c r="AS328" s="56"/>
      <c r="AT328" s="56"/>
      <c r="AU328" s="56"/>
      <c r="AV328" s="56"/>
      <c r="AW328" s="56"/>
      <c r="AX328" s="56"/>
      <c r="AY328" s="56"/>
      <c r="AZ328" s="56"/>
      <c r="BA328" s="56"/>
      <c r="BB328" s="56"/>
      <c r="BC328" s="56"/>
      <c r="BD328" s="56"/>
      <c r="BE328" s="56"/>
      <c r="BF328" s="56"/>
      <c r="BG328" s="56"/>
      <c r="BH328" s="56"/>
      <c r="BI328" s="56"/>
      <c r="BJ328" s="56"/>
      <c r="BK328" s="56"/>
      <c r="BL328" s="56"/>
      <c r="BM328" s="56"/>
      <c r="BN328" s="56"/>
      <c r="BO328" s="56"/>
      <c r="BP328" s="56"/>
      <c r="BQ328" s="56"/>
      <c r="BR328" s="56"/>
      <c r="BS328" s="56"/>
      <c r="BT328" s="56"/>
      <c r="BU328" s="56"/>
      <c r="BV328" s="56"/>
      <c r="BW328" s="56"/>
      <c r="BX328" s="56"/>
      <c r="BY328" s="56"/>
      <c r="BZ328" s="56"/>
      <c r="CA328" s="56"/>
      <c r="CB328" s="56"/>
      <c r="CC328" s="56"/>
      <c r="CD328" s="56"/>
      <c r="CE328" s="56"/>
      <c r="CF328" s="56"/>
      <c r="CG328" s="56"/>
      <c r="CH328" s="56"/>
      <c r="CI328" s="56"/>
      <c r="CJ328" s="56"/>
      <c r="CK328" s="56"/>
      <c r="CL328" s="56"/>
      <c r="CM328" s="56"/>
      <c r="CN328" s="56"/>
      <c r="CO328" s="56"/>
    </row>
    <row r="329" spans="3:93" x14ac:dyDescent="0.2"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  <c r="AE329" s="56"/>
      <c r="AF329" s="56"/>
      <c r="AG329" s="56"/>
      <c r="AH329" s="56"/>
      <c r="AI329" s="56"/>
      <c r="AJ329" s="56"/>
      <c r="AK329" s="56"/>
      <c r="AL329" s="56"/>
      <c r="AM329" s="56"/>
      <c r="AN329" s="56"/>
      <c r="AO329" s="56"/>
      <c r="AP329" s="56"/>
      <c r="AQ329" s="56"/>
      <c r="AR329" s="56"/>
      <c r="AS329" s="56"/>
      <c r="AT329" s="56"/>
      <c r="AU329" s="56"/>
      <c r="AV329" s="56"/>
      <c r="AW329" s="56"/>
      <c r="AX329" s="56"/>
      <c r="AY329" s="56"/>
      <c r="AZ329" s="56"/>
      <c r="BA329" s="56"/>
      <c r="BB329" s="56"/>
      <c r="BC329" s="56"/>
      <c r="BD329" s="56"/>
      <c r="BE329" s="56"/>
      <c r="BF329" s="56"/>
      <c r="BG329" s="56"/>
      <c r="BH329" s="56"/>
      <c r="BI329" s="56"/>
      <c r="BJ329" s="56"/>
      <c r="BK329" s="56"/>
      <c r="BL329" s="56"/>
      <c r="BM329" s="56"/>
      <c r="BN329" s="56"/>
      <c r="BO329" s="56"/>
      <c r="BP329" s="56"/>
      <c r="BQ329" s="56"/>
      <c r="BR329" s="56"/>
      <c r="BS329" s="56"/>
      <c r="BT329" s="56"/>
      <c r="BU329" s="56"/>
      <c r="BV329" s="56"/>
      <c r="BW329" s="56"/>
      <c r="BX329" s="56"/>
      <c r="BY329" s="56"/>
      <c r="BZ329" s="56"/>
      <c r="CA329" s="56"/>
      <c r="CB329" s="56"/>
      <c r="CC329" s="56"/>
      <c r="CD329" s="56"/>
      <c r="CE329" s="56"/>
      <c r="CF329" s="56"/>
      <c r="CG329" s="56"/>
      <c r="CH329" s="56"/>
      <c r="CI329" s="56"/>
      <c r="CJ329" s="56"/>
      <c r="CK329" s="56"/>
      <c r="CL329" s="56"/>
      <c r="CM329" s="56"/>
      <c r="CN329" s="56"/>
      <c r="CO329" s="56"/>
    </row>
    <row r="330" spans="3:93" x14ac:dyDescent="0.2"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  <c r="AA330" s="56"/>
      <c r="AB330" s="56"/>
      <c r="AC330" s="56"/>
      <c r="AD330" s="56"/>
      <c r="AE330" s="56"/>
      <c r="AF330" s="56"/>
      <c r="AG330" s="56"/>
      <c r="AH330" s="56"/>
      <c r="AI330" s="56"/>
      <c r="AJ330" s="56"/>
      <c r="AK330" s="56"/>
      <c r="AL330" s="56"/>
      <c r="AM330" s="56"/>
      <c r="AN330" s="56"/>
      <c r="AO330" s="56"/>
      <c r="AP330" s="56"/>
      <c r="AQ330" s="56"/>
      <c r="AR330" s="56"/>
      <c r="AS330" s="56"/>
      <c r="AT330" s="56"/>
      <c r="AU330" s="56"/>
      <c r="AV330" s="56"/>
      <c r="AW330" s="56"/>
      <c r="AX330" s="56"/>
      <c r="AY330" s="56"/>
      <c r="AZ330" s="56"/>
      <c r="BA330" s="56"/>
      <c r="BB330" s="56"/>
      <c r="BC330" s="56"/>
      <c r="BD330" s="56"/>
      <c r="BE330" s="56"/>
      <c r="BF330" s="56"/>
      <c r="BG330" s="56"/>
      <c r="BH330" s="56"/>
      <c r="BI330" s="56"/>
      <c r="BJ330" s="56"/>
      <c r="BK330" s="56"/>
      <c r="BL330" s="56"/>
      <c r="BM330" s="56"/>
      <c r="BN330" s="56"/>
      <c r="BO330" s="56"/>
      <c r="BP330" s="56"/>
      <c r="BQ330" s="56"/>
      <c r="BR330" s="56"/>
      <c r="BS330" s="56"/>
      <c r="BT330" s="56"/>
      <c r="BU330" s="56"/>
      <c r="BV330" s="56"/>
      <c r="BW330" s="56"/>
      <c r="BX330" s="56"/>
      <c r="BY330" s="56"/>
      <c r="BZ330" s="56"/>
      <c r="CA330" s="56"/>
      <c r="CB330" s="56"/>
      <c r="CC330" s="56"/>
      <c r="CD330" s="56"/>
      <c r="CE330" s="56"/>
      <c r="CF330" s="56"/>
      <c r="CG330" s="56"/>
      <c r="CH330" s="56"/>
      <c r="CI330" s="56"/>
      <c r="CJ330" s="56"/>
      <c r="CK330" s="56"/>
      <c r="CL330" s="56"/>
      <c r="CM330" s="56"/>
      <c r="CN330" s="56"/>
      <c r="CO330" s="56"/>
    </row>
    <row r="331" spans="3:93" x14ac:dyDescent="0.2"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  <c r="AA331" s="56"/>
      <c r="AB331" s="56"/>
      <c r="AC331" s="56"/>
      <c r="AD331" s="56"/>
      <c r="AE331" s="56"/>
      <c r="AF331" s="56"/>
      <c r="AG331" s="56"/>
      <c r="AH331" s="56"/>
      <c r="AI331" s="56"/>
      <c r="AJ331" s="56"/>
      <c r="AK331" s="56"/>
      <c r="AL331" s="56"/>
      <c r="AM331" s="56"/>
      <c r="AN331" s="56"/>
      <c r="AO331" s="56"/>
      <c r="AP331" s="56"/>
      <c r="AQ331" s="56"/>
      <c r="AR331" s="56"/>
      <c r="AS331" s="56"/>
      <c r="AT331" s="56"/>
      <c r="AU331" s="56"/>
      <c r="AV331" s="56"/>
      <c r="AW331" s="56"/>
      <c r="AX331" s="56"/>
      <c r="AY331" s="56"/>
      <c r="AZ331" s="56"/>
      <c r="BA331" s="56"/>
      <c r="BB331" s="56"/>
      <c r="BC331" s="56"/>
      <c r="BD331" s="56"/>
      <c r="BE331" s="56"/>
      <c r="BF331" s="56"/>
      <c r="BG331" s="56"/>
      <c r="BH331" s="56"/>
      <c r="BI331" s="56"/>
      <c r="BJ331" s="56"/>
      <c r="BK331" s="56"/>
      <c r="BL331" s="56"/>
      <c r="BM331" s="56"/>
      <c r="BN331" s="56"/>
      <c r="BO331" s="56"/>
      <c r="BP331" s="56"/>
      <c r="BQ331" s="56"/>
      <c r="BR331" s="56"/>
      <c r="BS331" s="56"/>
      <c r="BT331" s="56"/>
      <c r="BU331" s="56"/>
      <c r="BV331" s="56"/>
      <c r="BW331" s="56"/>
      <c r="BX331" s="56"/>
      <c r="BY331" s="56"/>
      <c r="BZ331" s="56"/>
      <c r="CA331" s="56"/>
      <c r="CB331" s="56"/>
      <c r="CC331" s="56"/>
      <c r="CD331" s="56"/>
      <c r="CE331" s="56"/>
      <c r="CF331" s="56"/>
      <c r="CG331" s="56"/>
      <c r="CH331" s="56"/>
      <c r="CI331" s="56"/>
      <c r="CJ331" s="56"/>
      <c r="CK331" s="56"/>
      <c r="CL331" s="56"/>
      <c r="CM331" s="56"/>
      <c r="CN331" s="56"/>
      <c r="CO331" s="56"/>
    </row>
    <row r="332" spans="3:93" x14ac:dyDescent="0.2"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  <c r="AA332" s="56"/>
      <c r="AB332" s="56"/>
      <c r="AC332" s="56"/>
      <c r="AD332" s="56"/>
      <c r="AE332" s="56"/>
      <c r="AF332" s="56"/>
      <c r="AG332" s="56"/>
      <c r="AH332" s="56"/>
      <c r="AI332" s="56"/>
      <c r="AJ332" s="56"/>
      <c r="AK332" s="56"/>
      <c r="AL332" s="56"/>
      <c r="AM332" s="56"/>
      <c r="AN332" s="56"/>
      <c r="AO332" s="56"/>
      <c r="AP332" s="56"/>
      <c r="AQ332" s="56"/>
      <c r="AR332" s="56"/>
      <c r="AS332" s="56"/>
      <c r="AT332" s="56"/>
      <c r="AU332" s="56"/>
      <c r="AV332" s="56"/>
      <c r="AW332" s="56"/>
      <c r="AX332" s="56"/>
      <c r="AY332" s="56"/>
      <c r="AZ332" s="56"/>
      <c r="BA332" s="56"/>
      <c r="BB332" s="56"/>
      <c r="BC332" s="56"/>
      <c r="BD332" s="56"/>
      <c r="BE332" s="56"/>
      <c r="BF332" s="56"/>
      <c r="BG332" s="56"/>
      <c r="BH332" s="56"/>
      <c r="BI332" s="56"/>
      <c r="BJ332" s="56"/>
      <c r="BK332" s="56"/>
      <c r="BL332" s="56"/>
      <c r="BM332" s="56"/>
      <c r="BN332" s="56"/>
      <c r="BO332" s="56"/>
      <c r="BP332" s="56"/>
      <c r="BQ332" s="56"/>
      <c r="BR332" s="56"/>
      <c r="BS332" s="56"/>
      <c r="BT332" s="56"/>
      <c r="BU332" s="56"/>
      <c r="BV332" s="56"/>
      <c r="BW332" s="56"/>
      <c r="BX332" s="56"/>
      <c r="BY332" s="56"/>
      <c r="BZ332" s="56"/>
      <c r="CA332" s="56"/>
      <c r="CB332" s="56"/>
      <c r="CC332" s="56"/>
      <c r="CD332" s="56"/>
      <c r="CE332" s="56"/>
      <c r="CF332" s="56"/>
      <c r="CG332" s="56"/>
      <c r="CH332" s="56"/>
      <c r="CI332" s="56"/>
      <c r="CJ332" s="56"/>
      <c r="CK332" s="56"/>
      <c r="CL332" s="56"/>
      <c r="CM332" s="56"/>
      <c r="CN332" s="56"/>
      <c r="CO332" s="56"/>
    </row>
    <row r="333" spans="3:93" x14ac:dyDescent="0.2"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  <c r="AA333" s="56"/>
      <c r="AB333" s="56"/>
      <c r="AC333" s="56"/>
      <c r="AD333" s="56"/>
      <c r="AE333" s="56"/>
      <c r="AF333" s="56"/>
      <c r="AG333" s="56"/>
      <c r="AH333" s="56"/>
      <c r="AI333" s="56"/>
      <c r="AJ333" s="56"/>
      <c r="AK333" s="56"/>
      <c r="AL333" s="56"/>
      <c r="AM333" s="56"/>
      <c r="AN333" s="56"/>
      <c r="AO333" s="56"/>
      <c r="AP333" s="56"/>
      <c r="AQ333" s="56"/>
      <c r="AR333" s="56"/>
      <c r="AS333" s="56"/>
      <c r="AT333" s="56"/>
      <c r="AU333" s="56"/>
      <c r="AV333" s="56"/>
      <c r="AW333" s="56"/>
      <c r="AX333" s="56"/>
      <c r="AY333" s="56"/>
      <c r="AZ333" s="56"/>
      <c r="BA333" s="56"/>
      <c r="BB333" s="56"/>
      <c r="BC333" s="56"/>
      <c r="BD333" s="56"/>
      <c r="BE333" s="56"/>
      <c r="BF333" s="56"/>
      <c r="BG333" s="56"/>
      <c r="BH333" s="56"/>
      <c r="BI333" s="56"/>
      <c r="BJ333" s="56"/>
      <c r="BK333" s="56"/>
      <c r="BL333" s="56"/>
      <c r="BM333" s="56"/>
      <c r="BN333" s="56"/>
      <c r="BO333" s="56"/>
      <c r="BP333" s="56"/>
      <c r="BQ333" s="56"/>
      <c r="BR333" s="56"/>
      <c r="BS333" s="56"/>
      <c r="BT333" s="56"/>
      <c r="BU333" s="56"/>
      <c r="BV333" s="56"/>
      <c r="BW333" s="56"/>
      <c r="BX333" s="56"/>
      <c r="BY333" s="56"/>
      <c r="BZ333" s="56"/>
      <c r="CA333" s="56"/>
      <c r="CB333" s="56"/>
      <c r="CC333" s="56"/>
      <c r="CD333" s="56"/>
      <c r="CE333" s="56"/>
      <c r="CF333" s="56"/>
      <c r="CG333" s="56"/>
      <c r="CH333" s="56"/>
      <c r="CI333" s="56"/>
      <c r="CJ333" s="56"/>
      <c r="CK333" s="56"/>
      <c r="CL333" s="56"/>
      <c r="CM333" s="56"/>
      <c r="CN333" s="56"/>
      <c r="CO333" s="56"/>
    </row>
    <row r="334" spans="3:93" x14ac:dyDescent="0.2"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  <c r="AA334" s="56"/>
      <c r="AB334" s="56"/>
      <c r="AC334" s="56"/>
      <c r="AD334" s="56"/>
      <c r="AE334" s="56"/>
      <c r="AF334" s="56"/>
      <c r="AG334" s="56"/>
      <c r="AH334" s="56"/>
      <c r="AI334" s="56"/>
      <c r="AJ334" s="56"/>
      <c r="AK334" s="56"/>
      <c r="AL334" s="56"/>
      <c r="AM334" s="56"/>
      <c r="AN334" s="56"/>
      <c r="AO334" s="56"/>
      <c r="AP334" s="56"/>
      <c r="AQ334" s="56"/>
      <c r="AR334" s="56"/>
      <c r="AS334" s="56"/>
      <c r="AT334" s="56"/>
      <c r="AU334" s="56"/>
      <c r="AV334" s="56"/>
      <c r="AW334" s="56"/>
      <c r="AX334" s="56"/>
      <c r="AY334" s="56"/>
      <c r="AZ334" s="56"/>
      <c r="BA334" s="56"/>
      <c r="BB334" s="56"/>
      <c r="BC334" s="56"/>
      <c r="BD334" s="56"/>
      <c r="BE334" s="56"/>
      <c r="BF334" s="56"/>
      <c r="BG334" s="56"/>
      <c r="BH334" s="56"/>
      <c r="BI334" s="56"/>
      <c r="BJ334" s="56"/>
      <c r="BK334" s="56"/>
      <c r="BL334" s="56"/>
      <c r="BM334" s="56"/>
      <c r="BN334" s="56"/>
      <c r="BO334" s="56"/>
      <c r="BP334" s="56"/>
      <c r="BQ334" s="56"/>
      <c r="BR334" s="56"/>
      <c r="BS334" s="56"/>
      <c r="BT334" s="56"/>
      <c r="BU334" s="56"/>
      <c r="BV334" s="56"/>
      <c r="BW334" s="56"/>
      <c r="BX334" s="56"/>
      <c r="BY334" s="56"/>
      <c r="BZ334" s="56"/>
      <c r="CA334" s="56"/>
      <c r="CB334" s="56"/>
      <c r="CC334" s="56"/>
      <c r="CD334" s="56"/>
      <c r="CE334" s="56"/>
      <c r="CF334" s="56"/>
      <c r="CG334" s="56"/>
      <c r="CH334" s="56"/>
      <c r="CI334" s="56"/>
      <c r="CJ334" s="56"/>
      <c r="CK334" s="56"/>
      <c r="CL334" s="56"/>
      <c r="CM334" s="56"/>
      <c r="CN334" s="56"/>
      <c r="CO334" s="56"/>
    </row>
    <row r="335" spans="3:93" x14ac:dyDescent="0.2"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  <c r="AA335" s="56"/>
      <c r="AB335" s="56"/>
      <c r="AC335" s="56"/>
      <c r="AD335" s="56"/>
      <c r="AE335" s="56"/>
      <c r="AF335" s="56"/>
      <c r="AG335" s="56"/>
      <c r="AH335" s="56"/>
      <c r="AI335" s="56"/>
      <c r="AJ335" s="56"/>
      <c r="AK335" s="56"/>
      <c r="AL335" s="56"/>
      <c r="AM335" s="56"/>
      <c r="AN335" s="56"/>
      <c r="AO335" s="56"/>
      <c r="AP335" s="56"/>
      <c r="AQ335" s="56"/>
      <c r="AR335" s="56"/>
      <c r="AS335" s="56"/>
      <c r="AT335" s="56"/>
      <c r="AU335" s="56"/>
      <c r="AV335" s="56"/>
      <c r="AW335" s="56"/>
      <c r="AX335" s="56"/>
      <c r="AY335" s="56"/>
      <c r="AZ335" s="56"/>
      <c r="BA335" s="56"/>
      <c r="BB335" s="56"/>
      <c r="BC335" s="56"/>
      <c r="BD335" s="56"/>
      <c r="BE335" s="56"/>
      <c r="BF335" s="56"/>
      <c r="BG335" s="56"/>
      <c r="BH335" s="56"/>
      <c r="BI335" s="56"/>
      <c r="BJ335" s="56"/>
      <c r="BK335" s="56"/>
      <c r="BL335" s="56"/>
      <c r="BM335" s="56"/>
      <c r="BN335" s="56"/>
      <c r="BO335" s="56"/>
      <c r="BP335" s="56"/>
      <c r="BQ335" s="56"/>
      <c r="BR335" s="56"/>
      <c r="BS335" s="56"/>
      <c r="BT335" s="56"/>
      <c r="BU335" s="56"/>
      <c r="BV335" s="56"/>
      <c r="BW335" s="56"/>
      <c r="BX335" s="56"/>
      <c r="BY335" s="56"/>
      <c r="BZ335" s="56"/>
      <c r="CA335" s="56"/>
      <c r="CB335" s="56"/>
      <c r="CC335" s="56"/>
      <c r="CD335" s="56"/>
      <c r="CE335" s="56"/>
      <c r="CF335" s="56"/>
      <c r="CG335" s="56"/>
      <c r="CH335" s="56"/>
      <c r="CI335" s="56"/>
      <c r="CJ335" s="56"/>
      <c r="CK335" s="56"/>
      <c r="CL335" s="56"/>
      <c r="CM335" s="56"/>
      <c r="CN335" s="56"/>
      <c r="CO335" s="56"/>
    </row>
    <row r="336" spans="3:93" x14ac:dyDescent="0.2"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  <c r="AA336" s="56"/>
      <c r="AB336" s="56"/>
      <c r="AC336" s="56"/>
      <c r="AD336" s="56"/>
      <c r="AE336" s="56"/>
      <c r="AF336" s="56"/>
      <c r="AG336" s="56"/>
      <c r="AH336" s="56"/>
      <c r="AI336" s="56"/>
      <c r="AJ336" s="56"/>
      <c r="AK336" s="56"/>
      <c r="AL336" s="56"/>
      <c r="AM336" s="56"/>
      <c r="AN336" s="56"/>
      <c r="AO336" s="56"/>
      <c r="AP336" s="56"/>
      <c r="AQ336" s="56"/>
      <c r="AR336" s="56"/>
      <c r="AS336" s="56"/>
      <c r="AT336" s="56"/>
      <c r="AU336" s="56"/>
      <c r="AV336" s="56"/>
      <c r="AW336" s="56"/>
      <c r="AX336" s="56"/>
      <c r="AY336" s="56"/>
      <c r="AZ336" s="56"/>
      <c r="BA336" s="56"/>
      <c r="BB336" s="56"/>
      <c r="BC336" s="56"/>
      <c r="BD336" s="56"/>
      <c r="BE336" s="56"/>
      <c r="BF336" s="56"/>
      <c r="BG336" s="56"/>
      <c r="BH336" s="56"/>
      <c r="BI336" s="56"/>
      <c r="BJ336" s="56"/>
      <c r="BK336" s="56"/>
      <c r="BL336" s="56"/>
      <c r="BM336" s="56"/>
      <c r="BN336" s="56"/>
      <c r="BO336" s="56"/>
      <c r="BP336" s="56"/>
      <c r="BQ336" s="56"/>
      <c r="BR336" s="56"/>
      <c r="BS336" s="56"/>
      <c r="BT336" s="56"/>
      <c r="BU336" s="56"/>
      <c r="BV336" s="56"/>
      <c r="BW336" s="56"/>
      <c r="BX336" s="56"/>
      <c r="BY336" s="56"/>
      <c r="BZ336" s="56"/>
      <c r="CA336" s="56"/>
      <c r="CB336" s="56"/>
      <c r="CC336" s="56"/>
      <c r="CD336" s="56"/>
      <c r="CE336" s="56"/>
      <c r="CF336" s="56"/>
      <c r="CG336" s="56"/>
      <c r="CH336" s="56"/>
      <c r="CI336" s="56"/>
      <c r="CJ336" s="56"/>
      <c r="CK336" s="56"/>
      <c r="CL336" s="56"/>
      <c r="CM336" s="56"/>
      <c r="CN336" s="56"/>
      <c r="CO336" s="56"/>
    </row>
    <row r="337" spans="3:93" x14ac:dyDescent="0.2"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  <c r="AA337" s="56"/>
      <c r="AB337" s="56"/>
      <c r="AC337" s="56"/>
      <c r="AD337" s="56"/>
      <c r="AE337" s="56"/>
      <c r="AF337" s="56"/>
      <c r="AG337" s="56"/>
      <c r="AH337" s="56"/>
      <c r="AI337" s="56"/>
      <c r="AJ337" s="56"/>
      <c r="AK337" s="56"/>
      <c r="AL337" s="56"/>
      <c r="AM337" s="56"/>
      <c r="AN337" s="56"/>
      <c r="AO337" s="56"/>
      <c r="AP337" s="56"/>
      <c r="AQ337" s="56"/>
      <c r="AR337" s="56"/>
      <c r="AS337" s="56"/>
      <c r="AT337" s="56"/>
      <c r="AU337" s="56"/>
      <c r="AV337" s="56"/>
      <c r="AW337" s="56"/>
      <c r="AX337" s="56"/>
      <c r="AY337" s="56"/>
      <c r="AZ337" s="56"/>
      <c r="BA337" s="56"/>
      <c r="BB337" s="56"/>
      <c r="BC337" s="56"/>
      <c r="BD337" s="56"/>
      <c r="BE337" s="56"/>
      <c r="BF337" s="56"/>
      <c r="BG337" s="56"/>
      <c r="BH337" s="56"/>
      <c r="BI337" s="56"/>
      <c r="BJ337" s="56"/>
      <c r="BK337" s="56"/>
      <c r="BL337" s="56"/>
      <c r="BM337" s="56"/>
      <c r="BN337" s="56"/>
      <c r="BO337" s="56"/>
      <c r="BP337" s="56"/>
      <c r="BQ337" s="56"/>
      <c r="BR337" s="56"/>
      <c r="BS337" s="56"/>
      <c r="BT337" s="56"/>
      <c r="BU337" s="56"/>
      <c r="BV337" s="56"/>
      <c r="BW337" s="56"/>
      <c r="BX337" s="56"/>
      <c r="BY337" s="56"/>
      <c r="BZ337" s="56"/>
      <c r="CA337" s="56"/>
      <c r="CB337" s="56"/>
      <c r="CC337" s="56"/>
      <c r="CD337" s="56"/>
      <c r="CE337" s="56"/>
      <c r="CF337" s="56"/>
      <c r="CG337" s="56"/>
      <c r="CH337" s="56"/>
      <c r="CI337" s="56"/>
      <c r="CJ337" s="56"/>
      <c r="CK337" s="56"/>
      <c r="CL337" s="56"/>
      <c r="CM337" s="56"/>
      <c r="CN337" s="56"/>
      <c r="CO337" s="56"/>
    </row>
    <row r="338" spans="3:93" x14ac:dyDescent="0.2"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  <c r="AA338" s="56"/>
      <c r="AB338" s="56"/>
      <c r="AC338" s="56"/>
      <c r="AD338" s="56"/>
      <c r="AE338" s="56"/>
      <c r="AF338" s="56"/>
      <c r="AG338" s="56"/>
      <c r="AH338" s="56"/>
      <c r="AI338" s="56"/>
      <c r="AJ338" s="56"/>
      <c r="AK338" s="56"/>
      <c r="AL338" s="56"/>
      <c r="AM338" s="56"/>
      <c r="AN338" s="56"/>
      <c r="AO338" s="56"/>
      <c r="AP338" s="56"/>
      <c r="AQ338" s="56"/>
      <c r="AR338" s="56"/>
      <c r="AS338" s="56"/>
      <c r="AT338" s="56"/>
      <c r="AU338" s="56"/>
      <c r="AV338" s="56"/>
      <c r="AW338" s="56"/>
      <c r="AX338" s="56"/>
      <c r="AY338" s="56"/>
      <c r="AZ338" s="56"/>
      <c r="BA338" s="56"/>
      <c r="BB338" s="56"/>
      <c r="BC338" s="56"/>
      <c r="BD338" s="56"/>
      <c r="BE338" s="56"/>
      <c r="BF338" s="56"/>
      <c r="BG338" s="56"/>
      <c r="BH338" s="56"/>
      <c r="BI338" s="56"/>
      <c r="BJ338" s="56"/>
      <c r="BK338" s="56"/>
      <c r="BL338" s="56"/>
      <c r="BM338" s="56"/>
      <c r="BN338" s="56"/>
      <c r="BO338" s="56"/>
      <c r="BP338" s="56"/>
      <c r="BQ338" s="56"/>
      <c r="BR338" s="56"/>
      <c r="BS338" s="56"/>
      <c r="BT338" s="56"/>
      <c r="BU338" s="56"/>
      <c r="BV338" s="56"/>
      <c r="BW338" s="56"/>
      <c r="BX338" s="56"/>
      <c r="BY338" s="56"/>
      <c r="BZ338" s="56"/>
      <c r="CA338" s="56"/>
      <c r="CB338" s="56"/>
      <c r="CC338" s="56"/>
      <c r="CD338" s="56"/>
      <c r="CE338" s="56"/>
      <c r="CF338" s="56"/>
      <c r="CG338" s="56"/>
      <c r="CH338" s="56"/>
      <c r="CI338" s="56"/>
      <c r="CJ338" s="56"/>
      <c r="CK338" s="56"/>
      <c r="CL338" s="56"/>
      <c r="CM338" s="56"/>
      <c r="CN338" s="56"/>
      <c r="CO338" s="56"/>
    </row>
    <row r="339" spans="3:93" x14ac:dyDescent="0.2"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  <c r="AA339" s="56"/>
      <c r="AB339" s="56"/>
      <c r="AC339" s="56"/>
      <c r="AD339" s="56"/>
      <c r="AE339" s="56"/>
      <c r="AF339" s="56"/>
      <c r="AG339" s="56"/>
      <c r="AH339" s="56"/>
      <c r="AI339" s="56"/>
      <c r="AJ339" s="56"/>
      <c r="AK339" s="56"/>
      <c r="AL339" s="56"/>
      <c r="AM339" s="56"/>
      <c r="AN339" s="56"/>
      <c r="AO339" s="56"/>
      <c r="AP339" s="56"/>
      <c r="AQ339" s="56"/>
      <c r="AR339" s="56"/>
      <c r="AS339" s="56"/>
      <c r="AT339" s="56"/>
      <c r="AU339" s="56"/>
      <c r="AV339" s="56"/>
      <c r="AW339" s="56"/>
      <c r="AX339" s="56"/>
      <c r="AY339" s="56"/>
      <c r="AZ339" s="56"/>
      <c r="BA339" s="56"/>
      <c r="BB339" s="56"/>
      <c r="BC339" s="56"/>
      <c r="BD339" s="56"/>
      <c r="BE339" s="56"/>
      <c r="BF339" s="56"/>
      <c r="BG339" s="56"/>
      <c r="BH339" s="56"/>
      <c r="BI339" s="56"/>
      <c r="BJ339" s="56"/>
      <c r="BK339" s="56"/>
      <c r="BL339" s="56"/>
      <c r="BM339" s="56"/>
      <c r="BN339" s="56"/>
      <c r="BO339" s="56"/>
      <c r="BP339" s="56"/>
      <c r="BQ339" s="56"/>
      <c r="BR339" s="56"/>
      <c r="BS339" s="56"/>
      <c r="BT339" s="56"/>
      <c r="BU339" s="56"/>
      <c r="BV339" s="56"/>
      <c r="BW339" s="56"/>
      <c r="BX339" s="56"/>
      <c r="BY339" s="56"/>
      <c r="BZ339" s="56"/>
      <c r="CA339" s="56"/>
      <c r="CB339" s="56"/>
      <c r="CC339" s="56"/>
      <c r="CD339" s="56"/>
      <c r="CE339" s="56"/>
      <c r="CF339" s="56"/>
      <c r="CG339" s="56"/>
      <c r="CH339" s="56"/>
      <c r="CI339" s="56"/>
      <c r="CJ339" s="56"/>
      <c r="CK339" s="56"/>
      <c r="CL339" s="56"/>
      <c r="CM339" s="56"/>
      <c r="CN339" s="56"/>
      <c r="CO339" s="56"/>
    </row>
    <row r="340" spans="3:93" x14ac:dyDescent="0.2"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  <c r="AE340" s="56"/>
      <c r="AF340" s="56"/>
      <c r="AG340" s="56"/>
      <c r="AH340" s="56"/>
      <c r="AI340" s="56"/>
      <c r="AJ340" s="56"/>
      <c r="AK340" s="56"/>
      <c r="AL340" s="56"/>
      <c r="AM340" s="56"/>
      <c r="AN340" s="56"/>
      <c r="AO340" s="56"/>
      <c r="AP340" s="56"/>
      <c r="AQ340" s="56"/>
      <c r="AR340" s="56"/>
      <c r="AS340" s="56"/>
      <c r="AT340" s="56"/>
      <c r="AU340" s="56"/>
      <c r="AV340" s="56"/>
      <c r="AW340" s="56"/>
      <c r="AX340" s="56"/>
      <c r="AY340" s="56"/>
      <c r="AZ340" s="56"/>
      <c r="BA340" s="56"/>
      <c r="BB340" s="56"/>
      <c r="BC340" s="56"/>
      <c r="BD340" s="56"/>
      <c r="BE340" s="56"/>
      <c r="BF340" s="56"/>
      <c r="BG340" s="56"/>
      <c r="BH340" s="56"/>
      <c r="BI340" s="56"/>
      <c r="BJ340" s="56"/>
      <c r="BK340" s="56"/>
      <c r="BL340" s="56"/>
      <c r="BM340" s="56"/>
      <c r="BN340" s="56"/>
      <c r="BO340" s="56"/>
      <c r="BP340" s="56"/>
      <c r="BQ340" s="56"/>
      <c r="BR340" s="56"/>
      <c r="BS340" s="56"/>
      <c r="BT340" s="56"/>
      <c r="BU340" s="56"/>
      <c r="BV340" s="56"/>
      <c r="BW340" s="56"/>
      <c r="BX340" s="56"/>
      <c r="BY340" s="56"/>
      <c r="BZ340" s="56"/>
      <c r="CA340" s="56"/>
      <c r="CB340" s="56"/>
      <c r="CC340" s="56"/>
      <c r="CD340" s="56"/>
      <c r="CE340" s="56"/>
      <c r="CF340" s="56"/>
      <c r="CG340" s="56"/>
      <c r="CH340" s="56"/>
      <c r="CI340" s="56"/>
      <c r="CJ340" s="56"/>
      <c r="CK340" s="56"/>
      <c r="CL340" s="56"/>
      <c r="CM340" s="56"/>
      <c r="CN340" s="56"/>
      <c r="CO340" s="56"/>
    </row>
    <row r="341" spans="3:93" x14ac:dyDescent="0.2"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  <c r="AA341" s="56"/>
      <c r="AB341" s="56"/>
      <c r="AC341" s="56"/>
      <c r="AD341" s="56"/>
      <c r="AE341" s="56"/>
      <c r="AF341" s="56"/>
      <c r="AG341" s="56"/>
      <c r="AH341" s="56"/>
      <c r="AI341" s="56"/>
      <c r="AJ341" s="56"/>
      <c r="AK341" s="56"/>
      <c r="AL341" s="56"/>
      <c r="AM341" s="56"/>
      <c r="AN341" s="56"/>
      <c r="AO341" s="56"/>
      <c r="AP341" s="56"/>
      <c r="AQ341" s="56"/>
      <c r="AR341" s="56"/>
      <c r="AS341" s="56"/>
      <c r="AT341" s="56"/>
      <c r="AU341" s="56"/>
      <c r="AV341" s="56"/>
      <c r="AW341" s="56"/>
      <c r="AX341" s="56"/>
      <c r="AY341" s="56"/>
      <c r="AZ341" s="56"/>
      <c r="BA341" s="56"/>
      <c r="BB341" s="56"/>
      <c r="BC341" s="56"/>
      <c r="BD341" s="56"/>
      <c r="BE341" s="56"/>
      <c r="BF341" s="56"/>
      <c r="BG341" s="56"/>
      <c r="BH341" s="56"/>
      <c r="BI341" s="56"/>
      <c r="BJ341" s="56"/>
      <c r="BK341" s="56"/>
      <c r="BL341" s="56"/>
      <c r="BM341" s="56"/>
      <c r="BN341" s="56"/>
      <c r="BO341" s="56"/>
      <c r="BP341" s="56"/>
      <c r="BQ341" s="56"/>
      <c r="BR341" s="56"/>
      <c r="BS341" s="56"/>
      <c r="BT341" s="56"/>
      <c r="BU341" s="56"/>
      <c r="BV341" s="56"/>
      <c r="BW341" s="56"/>
      <c r="BX341" s="56"/>
      <c r="BY341" s="56"/>
      <c r="BZ341" s="56"/>
      <c r="CA341" s="56"/>
      <c r="CB341" s="56"/>
      <c r="CC341" s="56"/>
      <c r="CD341" s="56"/>
      <c r="CE341" s="56"/>
      <c r="CF341" s="56"/>
      <c r="CG341" s="56"/>
      <c r="CH341" s="56"/>
      <c r="CI341" s="56"/>
      <c r="CJ341" s="56"/>
      <c r="CK341" s="56"/>
      <c r="CL341" s="56"/>
      <c r="CM341" s="56"/>
      <c r="CN341" s="56"/>
      <c r="CO341" s="56"/>
    </row>
    <row r="342" spans="3:93" x14ac:dyDescent="0.2"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  <c r="AA342" s="56"/>
      <c r="AB342" s="56"/>
      <c r="AC342" s="56"/>
      <c r="AD342" s="56"/>
      <c r="AE342" s="56"/>
      <c r="AF342" s="56"/>
      <c r="AG342" s="56"/>
      <c r="AH342" s="56"/>
      <c r="AI342" s="56"/>
      <c r="AJ342" s="56"/>
      <c r="AK342" s="56"/>
      <c r="AL342" s="56"/>
      <c r="AM342" s="56"/>
      <c r="AN342" s="56"/>
      <c r="AO342" s="56"/>
      <c r="AP342" s="56"/>
      <c r="AQ342" s="56"/>
      <c r="AR342" s="56"/>
      <c r="AS342" s="56"/>
      <c r="AT342" s="56"/>
      <c r="AU342" s="56"/>
      <c r="AV342" s="56"/>
      <c r="AW342" s="56"/>
      <c r="AX342" s="56"/>
      <c r="AY342" s="56"/>
      <c r="AZ342" s="56"/>
      <c r="BA342" s="56"/>
      <c r="BB342" s="56"/>
      <c r="BC342" s="56"/>
      <c r="BD342" s="56"/>
      <c r="BE342" s="56"/>
      <c r="BF342" s="56"/>
      <c r="BG342" s="56"/>
      <c r="BH342" s="56"/>
      <c r="BI342" s="56"/>
      <c r="BJ342" s="56"/>
      <c r="BK342" s="56"/>
      <c r="BL342" s="56"/>
      <c r="BM342" s="56"/>
      <c r="BN342" s="56"/>
      <c r="BO342" s="56"/>
      <c r="BP342" s="56"/>
      <c r="BQ342" s="56"/>
      <c r="BR342" s="56"/>
      <c r="BS342" s="56"/>
      <c r="BT342" s="56"/>
      <c r="BU342" s="56"/>
      <c r="BV342" s="56"/>
      <c r="BW342" s="56"/>
      <c r="BX342" s="56"/>
      <c r="BY342" s="56"/>
      <c r="BZ342" s="56"/>
      <c r="CA342" s="56"/>
      <c r="CB342" s="56"/>
      <c r="CC342" s="56"/>
      <c r="CD342" s="56"/>
      <c r="CE342" s="56"/>
      <c r="CF342" s="56"/>
      <c r="CG342" s="56"/>
      <c r="CH342" s="56"/>
      <c r="CI342" s="56"/>
      <c r="CJ342" s="56"/>
      <c r="CK342" s="56"/>
      <c r="CL342" s="56"/>
      <c r="CM342" s="56"/>
      <c r="CN342" s="56"/>
      <c r="CO342" s="56"/>
    </row>
    <row r="343" spans="3:93" x14ac:dyDescent="0.2"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  <c r="AA343" s="56"/>
      <c r="AB343" s="56"/>
      <c r="AC343" s="56"/>
      <c r="AD343" s="56"/>
      <c r="AE343" s="56"/>
      <c r="AF343" s="56"/>
      <c r="AG343" s="56"/>
      <c r="AH343" s="56"/>
      <c r="AI343" s="56"/>
      <c r="AJ343" s="56"/>
      <c r="AK343" s="56"/>
      <c r="AL343" s="56"/>
      <c r="AM343" s="56"/>
      <c r="AN343" s="56"/>
      <c r="AO343" s="56"/>
      <c r="AP343" s="56"/>
      <c r="AQ343" s="56"/>
      <c r="AR343" s="56"/>
      <c r="AS343" s="56"/>
      <c r="AT343" s="56"/>
      <c r="AU343" s="56"/>
      <c r="AV343" s="56"/>
      <c r="AW343" s="56"/>
      <c r="AX343" s="56"/>
      <c r="AY343" s="56"/>
      <c r="AZ343" s="56"/>
      <c r="BA343" s="56"/>
      <c r="BB343" s="56"/>
      <c r="BC343" s="56"/>
      <c r="BD343" s="56"/>
      <c r="BE343" s="56"/>
      <c r="BF343" s="56"/>
      <c r="BG343" s="56"/>
      <c r="BH343" s="56"/>
      <c r="BI343" s="56"/>
      <c r="BJ343" s="56"/>
      <c r="BK343" s="56"/>
      <c r="BL343" s="56"/>
      <c r="BM343" s="56"/>
      <c r="BN343" s="56"/>
      <c r="BO343" s="56"/>
      <c r="BP343" s="56"/>
      <c r="BQ343" s="56"/>
      <c r="BR343" s="56"/>
      <c r="BS343" s="56"/>
      <c r="BT343" s="56"/>
      <c r="BU343" s="56"/>
      <c r="BV343" s="56"/>
      <c r="BW343" s="56"/>
      <c r="BX343" s="56"/>
      <c r="BY343" s="56"/>
      <c r="BZ343" s="56"/>
      <c r="CA343" s="56"/>
      <c r="CB343" s="56"/>
      <c r="CC343" s="56"/>
      <c r="CD343" s="56"/>
      <c r="CE343" s="56"/>
      <c r="CF343" s="56"/>
      <c r="CG343" s="56"/>
      <c r="CH343" s="56"/>
      <c r="CI343" s="56"/>
      <c r="CJ343" s="56"/>
      <c r="CK343" s="56"/>
      <c r="CL343" s="56"/>
      <c r="CM343" s="56"/>
      <c r="CN343" s="56"/>
      <c r="CO343" s="56"/>
    </row>
    <row r="344" spans="3:93" x14ac:dyDescent="0.2"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56"/>
      <c r="AI344" s="56"/>
      <c r="AJ344" s="56"/>
      <c r="AK344" s="56"/>
      <c r="AL344" s="56"/>
      <c r="AM344" s="56"/>
      <c r="AN344" s="56"/>
      <c r="AO344" s="56"/>
      <c r="AP344" s="56"/>
      <c r="AQ344" s="56"/>
      <c r="AR344" s="56"/>
      <c r="AS344" s="56"/>
      <c r="AT344" s="56"/>
      <c r="AU344" s="56"/>
      <c r="AV344" s="56"/>
      <c r="AW344" s="56"/>
      <c r="AX344" s="56"/>
      <c r="AY344" s="56"/>
      <c r="AZ344" s="56"/>
      <c r="BA344" s="56"/>
      <c r="BB344" s="56"/>
      <c r="BC344" s="56"/>
      <c r="BD344" s="56"/>
      <c r="BE344" s="56"/>
      <c r="BF344" s="56"/>
      <c r="BG344" s="56"/>
      <c r="BH344" s="56"/>
      <c r="BI344" s="56"/>
      <c r="BJ344" s="56"/>
      <c r="BK344" s="56"/>
      <c r="BL344" s="56"/>
      <c r="BM344" s="56"/>
      <c r="BN344" s="56"/>
      <c r="BO344" s="56"/>
      <c r="BP344" s="56"/>
      <c r="BQ344" s="56"/>
      <c r="BR344" s="56"/>
      <c r="BS344" s="56"/>
      <c r="BT344" s="56"/>
      <c r="BU344" s="56"/>
      <c r="BV344" s="56"/>
      <c r="BW344" s="56"/>
      <c r="BX344" s="56"/>
      <c r="BY344" s="56"/>
      <c r="BZ344" s="56"/>
      <c r="CA344" s="56"/>
      <c r="CB344" s="56"/>
      <c r="CC344" s="56"/>
      <c r="CD344" s="56"/>
      <c r="CE344" s="56"/>
      <c r="CF344" s="56"/>
      <c r="CG344" s="56"/>
      <c r="CH344" s="56"/>
      <c r="CI344" s="56"/>
      <c r="CJ344" s="56"/>
      <c r="CK344" s="56"/>
      <c r="CL344" s="56"/>
      <c r="CM344" s="56"/>
      <c r="CN344" s="56"/>
      <c r="CO344" s="56"/>
    </row>
    <row r="345" spans="3:93" x14ac:dyDescent="0.2"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  <c r="AE345" s="56"/>
      <c r="AF345" s="56"/>
      <c r="AG345" s="56"/>
      <c r="AH345" s="56"/>
      <c r="AI345" s="56"/>
      <c r="AJ345" s="56"/>
      <c r="AK345" s="56"/>
      <c r="AL345" s="56"/>
      <c r="AM345" s="56"/>
      <c r="AN345" s="56"/>
      <c r="AO345" s="56"/>
      <c r="AP345" s="56"/>
      <c r="AQ345" s="56"/>
      <c r="AR345" s="56"/>
      <c r="AS345" s="56"/>
      <c r="AT345" s="56"/>
      <c r="AU345" s="56"/>
      <c r="AV345" s="56"/>
      <c r="AW345" s="56"/>
      <c r="AX345" s="56"/>
      <c r="AY345" s="56"/>
      <c r="AZ345" s="56"/>
      <c r="BA345" s="56"/>
      <c r="BB345" s="56"/>
      <c r="BC345" s="56"/>
      <c r="BD345" s="56"/>
      <c r="BE345" s="56"/>
      <c r="BF345" s="56"/>
      <c r="BG345" s="56"/>
      <c r="BH345" s="56"/>
      <c r="BI345" s="56"/>
      <c r="BJ345" s="56"/>
      <c r="BK345" s="56"/>
      <c r="BL345" s="56"/>
      <c r="BM345" s="56"/>
      <c r="BN345" s="56"/>
      <c r="BO345" s="56"/>
      <c r="BP345" s="56"/>
      <c r="BQ345" s="56"/>
      <c r="BR345" s="56"/>
      <c r="BS345" s="56"/>
      <c r="BT345" s="56"/>
      <c r="BU345" s="56"/>
      <c r="BV345" s="56"/>
      <c r="BW345" s="56"/>
      <c r="BX345" s="56"/>
      <c r="BY345" s="56"/>
      <c r="BZ345" s="56"/>
      <c r="CA345" s="56"/>
      <c r="CB345" s="56"/>
      <c r="CC345" s="56"/>
      <c r="CD345" s="56"/>
      <c r="CE345" s="56"/>
      <c r="CF345" s="56"/>
      <c r="CG345" s="56"/>
      <c r="CH345" s="56"/>
      <c r="CI345" s="56"/>
      <c r="CJ345" s="56"/>
      <c r="CK345" s="56"/>
      <c r="CL345" s="56"/>
      <c r="CM345" s="56"/>
      <c r="CN345" s="56"/>
      <c r="CO345" s="56"/>
    </row>
    <row r="346" spans="3:93" x14ac:dyDescent="0.2"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  <c r="AA346" s="56"/>
      <c r="AB346" s="56"/>
      <c r="AC346" s="56"/>
      <c r="AD346" s="56"/>
      <c r="AE346" s="56"/>
      <c r="AF346" s="56"/>
      <c r="AG346" s="56"/>
      <c r="AH346" s="56"/>
      <c r="AI346" s="56"/>
      <c r="AJ346" s="56"/>
      <c r="AK346" s="56"/>
      <c r="AL346" s="56"/>
      <c r="AM346" s="56"/>
      <c r="AN346" s="56"/>
      <c r="AO346" s="56"/>
      <c r="AP346" s="56"/>
      <c r="AQ346" s="56"/>
      <c r="AR346" s="56"/>
      <c r="AS346" s="56"/>
      <c r="AT346" s="56"/>
      <c r="AU346" s="56"/>
      <c r="AV346" s="56"/>
      <c r="AW346" s="56"/>
      <c r="AX346" s="56"/>
      <c r="AY346" s="56"/>
      <c r="AZ346" s="56"/>
      <c r="BA346" s="56"/>
      <c r="BB346" s="56"/>
      <c r="BC346" s="56"/>
      <c r="BD346" s="56"/>
      <c r="BE346" s="56"/>
      <c r="BF346" s="56"/>
      <c r="BG346" s="56"/>
      <c r="BH346" s="56"/>
      <c r="BI346" s="56"/>
      <c r="BJ346" s="56"/>
      <c r="BK346" s="56"/>
      <c r="BL346" s="56"/>
      <c r="BM346" s="56"/>
      <c r="BN346" s="56"/>
      <c r="BO346" s="56"/>
      <c r="BP346" s="56"/>
      <c r="BQ346" s="56"/>
      <c r="BR346" s="56"/>
      <c r="BS346" s="56"/>
      <c r="BT346" s="56"/>
      <c r="BU346" s="56"/>
      <c r="BV346" s="56"/>
      <c r="BW346" s="56"/>
      <c r="BX346" s="56"/>
      <c r="BY346" s="56"/>
      <c r="BZ346" s="56"/>
      <c r="CA346" s="56"/>
      <c r="CB346" s="56"/>
      <c r="CC346" s="56"/>
      <c r="CD346" s="56"/>
      <c r="CE346" s="56"/>
      <c r="CF346" s="56"/>
      <c r="CG346" s="56"/>
      <c r="CH346" s="56"/>
      <c r="CI346" s="56"/>
      <c r="CJ346" s="56"/>
      <c r="CK346" s="56"/>
      <c r="CL346" s="56"/>
      <c r="CM346" s="56"/>
      <c r="CN346" s="56"/>
      <c r="CO346" s="56"/>
    </row>
    <row r="347" spans="3:93" x14ac:dyDescent="0.2"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  <c r="AA347" s="56"/>
      <c r="AB347" s="56"/>
      <c r="AC347" s="56"/>
      <c r="AD347" s="56"/>
      <c r="AE347" s="56"/>
      <c r="AF347" s="56"/>
      <c r="AG347" s="56"/>
      <c r="AH347" s="56"/>
      <c r="AI347" s="56"/>
      <c r="AJ347" s="56"/>
      <c r="AK347" s="56"/>
      <c r="AL347" s="56"/>
      <c r="AM347" s="56"/>
      <c r="AN347" s="56"/>
      <c r="AO347" s="56"/>
      <c r="AP347" s="56"/>
      <c r="AQ347" s="56"/>
      <c r="AR347" s="56"/>
      <c r="AS347" s="56"/>
      <c r="AT347" s="56"/>
      <c r="AU347" s="56"/>
      <c r="AV347" s="56"/>
      <c r="AW347" s="56"/>
      <c r="AX347" s="56"/>
      <c r="AY347" s="56"/>
      <c r="AZ347" s="56"/>
      <c r="BA347" s="56"/>
      <c r="BB347" s="56"/>
      <c r="BC347" s="56"/>
      <c r="BD347" s="56"/>
      <c r="BE347" s="56"/>
      <c r="BF347" s="56"/>
      <c r="BG347" s="56"/>
      <c r="BH347" s="56"/>
      <c r="BI347" s="56"/>
      <c r="BJ347" s="56"/>
      <c r="BK347" s="56"/>
      <c r="BL347" s="56"/>
      <c r="BM347" s="56"/>
      <c r="BN347" s="56"/>
      <c r="BO347" s="56"/>
      <c r="BP347" s="56"/>
      <c r="BQ347" s="56"/>
      <c r="BR347" s="56"/>
      <c r="BS347" s="56"/>
      <c r="BT347" s="56"/>
      <c r="BU347" s="56"/>
      <c r="BV347" s="56"/>
      <c r="BW347" s="56"/>
      <c r="BX347" s="56"/>
      <c r="BY347" s="56"/>
      <c r="BZ347" s="56"/>
      <c r="CA347" s="56"/>
      <c r="CB347" s="56"/>
      <c r="CC347" s="56"/>
      <c r="CD347" s="56"/>
      <c r="CE347" s="56"/>
      <c r="CF347" s="56"/>
      <c r="CG347" s="56"/>
      <c r="CH347" s="56"/>
      <c r="CI347" s="56"/>
      <c r="CJ347" s="56"/>
      <c r="CK347" s="56"/>
      <c r="CL347" s="56"/>
      <c r="CM347" s="56"/>
      <c r="CN347" s="56"/>
      <c r="CO347" s="56"/>
    </row>
    <row r="348" spans="3:93" x14ac:dyDescent="0.2"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  <c r="AA348" s="56"/>
      <c r="AB348" s="56"/>
      <c r="AC348" s="56"/>
      <c r="AD348" s="56"/>
      <c r="AE348" s="56"/>
      <c r="AF348" s="56"/>
      <c r="AG348" s="56"/>
      <c r="AH348" s="56"/>
      <c r="AI348" s="56"/>
      <c r="AJ348" s="56"/>
      <c r="AK348" s="56"/>
      <c r="AL348" s="56"/>
      <c r="AM348" s="56"/>
      <c r="AN348" s="56"/>
      <c r="AO348" s="56"/>
      <c r="AP348" s="56"/>
      <c r="AQ348" s="56"/>
      <c r="AR348" s="56"/>
      <c r="AS348" s="56"/>
      <c r="AT348" s="56"/>
      <c r="AU348" s="56"/>
      <c r="AV348" s="56"/>
      <c r="AW348" s="56"/>
      <c r="AX348" s="56"/>
      <c r="AY348" s="56"/>
      <c r="AZ348" s="56"/>
      <c r="BA348" s="56"/>
      <c r="BB348" s="56"/>
      <c r="BC348" s="56"/>
      <c r="BD348" s="56"/>
      <c r="BE348" s="56"/>
      <c r="BF348" s="56"/>
      <c r="BG348" s="56"/>
      <c r="BH348" s="56"/>
      <c r="BI348" s="56"/>
      <c r="BJ348" s="56"/>
      <c r="BK348" s="56"/>
      <c r="BL348" s="56"/>
      <c r="BM348" s="56"/>
      <c r="BN348" s="56"/>
      <c r="BO348" s="56"/>
      <c r="BP348" s="56"/>
      <c r="BQ348" s="56"/>
      <c r="BR348" s="56"/>
      <c r="BS348" s="56"/>
      <c r="BT348" s="56"/>
      <c r="BU348" s="56"/>
      <c r="BV348" s="56"/>
      <c r="BW348" s="56"/>
      <c r="BX348" s="56"/>
      <c r="BY348" s="56"/>
      <c r="BZ348" s="56"/>
      <c r="CA348" s="56"/>
      <c r="CB348" s="56"/>
      <c r="CC348" s="56"/>
      <c r="CD348" s="56"/>
      <c r="CE348" s="56"/>
      <c r="CF348" s="56"/>
      <c r="CG348" s="56"/>
      <c r="CH348" s="56"/>
      <c r="CI348" s="56"/>
      <c r="CJ348" s="56"/>
      <c r="CK348" s="56"/>
      <c r="CL348" s="56"/>
      <c r="CM348" s="56"/>
      <c r="CN348" s="56"/>
      <c r="CO348" s="56"/>
    </row>
    <row r="349" spans="3:93" x14ac:dyDescent="0.2"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  <c r="AA349" s="56"/>
      <c r="AB349" s="56"/>
      <c r="AC349" s="56"/>
      <c r="AD349" s="56"/>
      <c r="AE349" s="56"/>
      <c r="AF349" s="56"/>
      <c r="AG349" s="56"/>
      <c r="AH349" s="56"/>
      <c r="AI349" s="56"/>
      <c r="AJ349" s="56"/>
      <c r="AK349" s="56"/>
      <c r="AL349" s="56"/>
      <c r="AM349" s="56"/>
      <c r="AN349" s="56"/>
      <c r="AO349" s="56"/>
      <c r="AP349" s="56"/>
      <c r="AQ349" s="56"/>
      <c r="AR349" s="56"/>
      <c r="AS349" s="56"/>
      <c r="AT349" s="56"/>
      <c r="AU349" s="56"/>
      <c r="AV349" s="56"/>
      <c r="AW349" s="56"/>
      <c r="AX349" s="56"/>
      <c r="AY349" s="56"/>
      <c r="AZ349" s="56"/>
      <c r="BA349" s="56"/>
      <c r="BB349" s="56"/>
      <c r="BC349" s="56"/>
      <c r="BD349" s="56"/>
      <c r="BE349" s="56"/>
      <c r="BF349" s="56"/>
      <c r="BG349" s="56"/>
      <c r="BH349" s="56"/>
      <c r="BI349" s="56"/>
      <c r="BJ349" s="56"/>
      <c r="BK349" s="56"/>
      <c r="BL349" s="56"/>
      <c r="BM349" s="56"/>
      <c r="BN349" s="56"/>
      <c r="BO349" s="56"/>
      <c r="BP349" s="56"/>
      <c r="BQ349" s="56"/>
      <c r="BR349" s="56"/>
      <c r="BS349" s="56"/>
      <c r="BT349" s="56"/>
      <c r="BU349" s="56"/>
      <c r="BV349" s="56"/>
      <c r="BW349" s="56"/>
      <c r="BX349" s="56"/>
      <c r="BY349" s="56"/>
      <c r="BZ349" s="56"/>
      <c r="CA349" s="56"/>
      <c r="CB349" s="56"/>
      <c r="CC349" s="56"/>
      <c r="CD349" s="56"/>
      <c r="CE349" s="56"/>
      <c r="CF349" s="56"/>
      <c r="CG349" s="56"/>
      <c r="CH349" s="56"/>
      <c r="CI349" s="56"/>
      <c r="CJ349" s="56"/>
      <c r="CK349" s="56"/>
      <c r="CL349" s="56"/>
      <c r="CM349" s="56"/>
      <c r="CN349" s="56"/>
      <c r="CO349" s="56"/>
    </row>
    <row r="350" spans="3:93" x14ac:dyDescent="0.2"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  <c r="AA350" s="56"/>
      <c r="AB350" s="56"/>
      <c r="AC350" s="56"/>
      <c r="AD350" s="56"/>
      <c r="AE350" s="56"/>
      <c r="AF350" s="56"/>
      <c r="AG350" s="56"/>
      <c r="AH350" s="56"/>
      <c r="AI350" s="56"/>
      <c r="AJ350" s="56"/>
      <c r="AK350" s="56"/>
      <c r="AL350" s="56"/>
      <c r="AM350" s="56"/>
      <c r="AN350" s="56"/>
      <c r="AO350" s="56"/>
      <c r="AP350" s="56"/>
      <c r="AQ350" s="56"/>
      <c r="AR350" s="56"/>
      <c r="AS350" s="56"/>
      <c r="AT350" s="56"/>
      <c r="AU350" s="56"/>
      <c r="AV350" s="56"/>
      <c r="AW350" s="56"/>
      <c r="AX350" s="56"/>
      <c r="AY350" s="56"/>
      <c r="AZ350" s="56"/>
      <c r="BA350" s="56"/>
      <c r="BB350" s="56"/>
      <c r="BC350" s="56"/>
      <c r="BD350" s="56"/>
      <c r="BE350" s="56"/>
      <c r="BF350" s="56"/>
      <c r="BG350" s="56"/>
      <c r="BH350" s="56"/>
      <c r="BI350" s="56"/>
      <c r="BJ350" s="56"/>
      <c r="BK350" s="56"/>
      <c r="BL350" s="56"/>
      <c r="BM350" s="56"/>
      <c r="BN350" s="56"/>
      <c r="BO350" s="56"/>
      <c r="BP350" s="56"/>
      <c r="BQ350" s="56"/>
      <c r="BR350" s="56"/>
      <c r="BS350" s="56"/>
      <c r="BT350" s="56"/>
      <c r="BU350" s="56"/>
      <c r="BV350" s="56"/>
      <c r="BW350" s="56"/>
      <c r="BX350" s="56"/>
      <c r="BY350" s="56"/>
      <c r="BZ350" s="56"/>
      <c r="CA350" s="56"/>
      <c r="CB350" s="56"/>
      <c r="CC350" s="56"/>
      <c r="CD350" s="56"/>
      <c r="CE350" s="56"/>
      <c r="CF350" s="56"/>
      <c r="CG350" s="56"/>
      <c r="CH350" s="56"/>
      <c r="CI350" s="56"/>
      <c r="CJ350" s="56"/>
      <c r="CK350" s="56"/>
      <c r="CL350" s="56"/>
      <c r="CM350" s="56"/>
      <c r="CN350" s="56"/>
      <c r="CO350" s="56"/>
    </row>
    <row r="351" spans="3:93" x14ac:dyDescent="0.2"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  <c r="AA351" s="56"/>
      <c r="AB351" s="56"/>
      <c r="AC351" s="56"/>
      <c r="AD351" s="56"/>
      <c r="AE351" s="56"/>
      <c r="AF351" s="56"/>
      <c r="AG351" s="56"/>
      <c r="AH351" s="56"/>
      <c r="AI351" s="56"/>
      <c r="AJ351" s="56"/>
      <c r="AK351" s="56"/>
      <c r="AL351" s="56"/>
      <c r="AM351" s="56"/>
      <c r="AN351" s="56"/>
      <c r="AO351" s="56"/>
      <c r="AP351" s="56"/>
      <c r="AQ351" s="56"/>
      <c r="AR351" s="56"/>
      <c r="AS351" s="56"/>
      <c r="AT351" s="56"/>
      <c r="AU351" s="56"/>
      <c r="AV351" s="56"/>
      <c r="AW351" s="56"/>
      <c r="AX351" s="56"/>
      <c r="AY351" s="56"/>
      <c r="AZ351" s="56"/>
      <c r="BA351" s="56"/>
      <c r="BB351" s="56"/>
      <c r="BC351" s="56"/>
      <c r="BD351" s="56"/>
      <c r="BE351" s="56"/>
      <c r="BF351" s="56"/>
      <c r="BG351" s="56"/>
      <c r="BH351" s="56"/>
      <c r="BI351" s="56"/>
      <c r="BJ351" s="56"/>
      <c r="BK351" s="56"/>
      <c r="BL351" s="56"/>
      <c r="BM351" s="56"/>
      <c r="BN351" s="56"/>
      <c r="BO351" s="56"/>
      <c r="BP351" s="56"/>
      <c r="BQ351" s="56"/>
      <c r="BR351" s="56"/>
      <c r="BS351" s="56"/>
      <c r="BT351" s="56"/>
      <c r="BU351" s="56"/>
      <c r="BV351" s="56"/>
      <c r="BW351" s="56"/>
      <c r="BX351" s="56"/>
      <c r="BY351" s="56"/>
      <c r="BZ351" s="56"/>
      <c r="CA351" s="56"/>
      <c r="CB351" s="56"/>
      <c r="CC351" s="56"/>
      <c r="CD351" s="56"/>
      <c r="CE351" s="56"/>
      <c r="CF351" s="56"/>
      <c r="CG351" s="56"/>
      <c r="CH351" s="56"/>
      <c r="CI351" s="56"/>
      <c r="CJ351" s="56"/>
      <c r="CK351" s="56"/>
      <c r="CL351" s="56"/>
      <c r="CM351" s="56"/>
      <c r="CN351" s="56"/>
      <c r="CO351" s="56"/>
    </row>
    <row r="352" spans="3:93" x14ac:dyDescent="0.2"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  <c r="AA352" s="56"/>
      <c r="AB352" s="56"/>
      <c r="AC352" s="56"/>
      <c r="AD352" s="56"/>
      <c r="AE352" s="56"/>
      <c r="AF352" s="56"/>
      <c r="AG352" s="56"/>
      <c r="AH352" s="56"/>
      <c r="AI352" s="56"/>
      <c r="AJ352" s="56"/>
      <c r="AK352" s="56"/>
      <c r="AL352" s="56"/>
      <c r="AM352" s="56"/>
      <c r="AN352" s="56"/>
      <c r="AO352" s="56"/>
      <c r="AP352" s="56"/>
      <c r="AQ352" s="56"/>
      <c r="AR352" s="56"/>
      <c r="AS352" s="56"/>
      <c r="AT352" s="56"/>
      <c r="AU352" s="56"/>
      <c r="AV352" s="56"/>
      <c r="AW352" s="56"/>
      <c r="AX352" s="56"/>
      <c r="AY352" s="56"/>
      <c r="AZ352" s="56"/>
      <c r="BA352" s="56"/>
      <c r="BB352" s="56"/>
      <c r="BC352" s="56"/>
      <c r="BD352" s="56"/>
      <c r="BE352" s="56"/>
      <c r="BF352" s="56"/>
      <c r="BG352" s="56"/>
      <c r="BH352" s="56"/>
      <c r="BI352" s="56"/>
      <c r="BJ352" s="56"/>
      <c r="BK352" s="56"/>
      <c r="BL352" s="56"/>
      <c r="BM352" s="56"/>
      <c r="BN352" s="56"/>
      <c r="BO352" s="56"/>
      <c r="BP352" s="56"/>
      <c r="BQ352" s="56"/>
      <c r="BR352" s="56"/>
      <c r="BS352" s="56"/>
      <c r="BT352" s="56"/>
      <c r="BU352" s="56"/>
      <c r="BV352" s="56"/>
      <c r="BW352" s="56"/>
      <c r="BX352" s="56"/>
      <c r="BY352" s="56"/>
      <c r="BZ352" s="56"/>
      <c r="CA352" s="56"/>
      <c r="CB352" s="56"/>
      <c r="CC352" s="56"/>
      <c r="CD352" s="56"/>
      <c r="CE352" s="56"/>
      <c r="CF352" s="56"/>
      <c r="CG352" s="56"/>
      <c r="CH352" s="56"/>
      <c r="CI352" s="56"/>
      <c r="CJ352" s="56"/>
      <c r="CK352" s="56"/>
      <c r="CL352" s="56"/>
      <c r="CM352" s="56"/>
      <c r="CN352" s="56"/>
      <c r="CO352" s="56"/>
    </row>
    <row r="353" spans="3:93" x14ac:dyDescent="0.2"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  <c r="AA353" s="56"/>
      <c r="AB353" s="56"/>
      <c r="AC353" s="56"/>
      <c r="AD353" s="56"/>
      <c r="AE353" s="56"/>
      <c r="AF353" s="56"/>
      <c r="AG353" s="56"/>
      <c r="AH353" s="56"/>
      <c r="AI353" s="56"/>
      <c r="AJ353" s="56"/>
      <c r="AK353" s="56"/>
      <c r="AL353" s="56"/>
      <c r="AM353" s="56"/>
      <c r="AN353" s="56"/>
      <c r="AO353" s="56"/>
      <c r="AP353" s="56"/>
      <c r="AQ353" s="56"/>
      <c r="AR353" s="56"/>
      <c r="AS353" s="56"/>
      <c r="AT353" s="56"/>
      <c r="AU353" s="56"/>
      <c r="AV353" s="56"/>
      <c r="AW353" s="56"/>
      <c r="AX353" s="56"/>
      <c r="AY353" s="56"/>
      <c r="AZ353" s="56"/>
      <c r="BA353" s="56"/>
      <c r="BB353" s="56"/>
      <c r="BC353" s="56"/>
      <c r="BD353" s="56"/>
      <c r="BE353" s="56"/>
      <c r="BF353" s="56"/>
      <c r="BG353" s="56"/>
      <c r="BH353" s="56"/>
      <c r="BI353" s="56"/>
      <c r="BJ353" s="56"/>
      <c r="BK353" s="56"/>
      <c r="BL353" s="56"/>
      <c r="BM353" s="56"/>
      <c r="BN353" s="56"/>
      <c r="BO353" s="56"/>
      <c r="BP353" s="56"/>
      <c r="BQ353" s="56"/>
      <c r="BR353" s="56"/>
      <c r="BS353" s="56"/>
      <c r="BT353" s="56"/>
      <c r="BU353" s="56"/>
      <c r="BV353" s="56"/>
      <c r="BW353" s="56"/>
      <c r="BX353" s="56"/>
      <c r="BY353" s="56"/>
      <c r="BZ353" s="56"/>
      <c r="CA353" s="56"/>
      <c r="CB353" s="56"/>
      <c r="CC353" s="56"/>
      <c r="CD353" s="56"/>
      <c r="CE353" s="56"/>
      <c r="CF353" s="56"/>
      <c r="CG353" s="56"/>
      <c r="CH353" s="56"/>
      <c r="CI353" s="56"/>
      <c r="CJ353" s="56"/>
      <c r="CK353" s="56"/>
      <c r="CL353" s="56"/>
      <c r="CM353" s="56"/>
      <c r="CN353" s="56"/>
      <c r="CO353" s="56"/>
    </row>
    <row r="354" spans="3:93" x14ac:dyDescent="0.2"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  <c r="AA354" s="56"/>
      <c r="AB354" s="56"/>
      <c r="AC354" s="56"/>
      <c r="AD354" s="56"/>
      <c r="AE354" s="56"/>
      <c r="AF354" s="56"/>
      <c r="AG354" s="56"/>
      <c r="AH354" s="56"/>
      <c r="AI354" s="56"/>
      <c r="AJ354" s="56"/>
      <c r="AK354" s="56"/>
      <c r="AL354" s="56"/>
      <c r="AM354" s="56"/>
      <c r="AN354" s="56"/>
      <c r="AO354" s="56"/>
      <c r="AP354" s="56"/>
      <c r="AQ354" s="56"/>
      <c r="AR354" s="56"/>
      <c r="AS354" s="56"/>
      <c r="AT354" s="56"/>
      <c r="AU354" s="56"/>
      <c r="AV354" s="56"/>
      <c r="AW354" s="56"/>
      <c r="AX354" s="56"/>
      <c r="AY354" s="56"/>
      <c r="AZ354" s="56"/>
      <c r="BA354" s="56"/>
      <c r="BB354" s="56"/>
      <c r="BC354" s="56"/>
      <c r="BD354" s="56"/>
      <c r="BE354" s="56"/>
      <c r="BF354" s="56"/>
      <c r="BG354" s="56"/>
      <c r="BH354" s="56"/>
      <c r="BI354" s="56"/>
      <c r="BJ354" s="56"/>
      <c r="BK354" s="56"/>
      <c r="BL354" s="56"/>
      <c r="BM354" s="56"/>
      <c r="BN354" s="56"/>
      <c r="BO354" s="56"/>
      <c r="BP354" s="56"/>
      <c r="BQ354" s="56"/>
      <c r="BR354" s="56"/>
      <c r="BS354" s="56"/>
      <c r="BT354" s="56"/>
      <c r="BU354" s="56"/>
      <c r="BV354" s="56"/>
      <c r="BW354" s="56"/>
      <c r="BX354" s="56"/>
      <c r="BY354" s="56"/>
      <c r="BZ354" s="56"/>
      <c r="CA354" s="56"/>
      <c r="CB354" s="56"/>
      <c r="CC354" s="56"/>
      <c r="CD354" s="56"/>
      <c r="CE354" s="56"/>
      <c r="CF354" s="56"/>
      <c r="CG354" s="56"/>
      <c r="CH354" s="56"/>
      <c r="CI354" s="56"/>
      <c r="CJ354" s="56"/>
      <c r="CK354" s="56"/>
      <c r="CL354" s="56"/>
      <c r="CM354" s="56"/>
      <c r="CN354" s="56"/>
      <c r="CO354" s="56"/>
    </row>
    <row r="355" spans="3:93" x14ac:dyDescent="0.2"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  <c r="AA355" s="56"/>
      <c r="AB355" s="56"/>
      <c r="AC355" s="56"/>
      <c r="AD355" s="56"/>
      <c r="AE355" s="56"/>
      <c r="AF355" s="56"/>
      <c r="AG355" s="56"/>
      <c r="AH355" s="56"/>
      <c r="AI355" s="56"/>
      <c r="AJ355" s="56"/>
      <c r="AK355" s="56"/>
      <c r="AL355" s="56"/>
      <c r="AM355" s="56"/>
      <c r="AN355" s="56"/>
      <c r="AO355" s="56"/>
      <c r="AP355" s="56"/>
      <c r="AQ355" s="56"/>
      <c r="AR355" s="56"/>
      <c r="AS355" s="56"/>
      <c r="AT355" s="56"/>
      <c r="AU355" s="56"/>
      <c r="AV355" s="56"/>
      <c r="AW355" s="56"/>
      <c r="AX355" s="56"/>
      <c r="AY355" s="56"/>
      <c r="AZ355" s="56"/>
      <c r="BA355" s="56"/>
      <c r="BB355" s="56"/>
      <c r="BC355" s="56"/>
      <c r="BD355" s="56"/>
      <c r="BE355" s="56"/>
      <c r="BF355" s="56"/>
      <c r="BG355" s="56"/>
      <c r="BH355" s="56"/>
      <c r="BI355" s="56"/>
      <c r="BJ355" s="56"/>
      <c r="BK355" s="56"/>
      <c r="BL355" s="56"/>
      <c r="BM355" s="56"/>
      <c r="BN355" s="56"/>
      <c r="BO355" s="56"/>
      <c r="BP355" s="56"/>
      <c r="BQ355" s="56"/>
      <c r="BR355" s="56"/>
      <c r="BS355" s="56"/>
      <c r="BT355" s="56"/>
      <c r="BU355" s="56"/>
      <c r="BV355" s="56"/>
      <c r="BW355" s="56"/>
      <c r="BX355" s="56"/>
      <c r="BY355" s="56"/>
      <c r="BZ355" s="56"/>
      <c r="CA355" s="56"/>
      <c r="CB355" s="56"/>
      <c r="CC355" s="56"/>
      <c r="CD355" s="56"/>
      <c r="CE355" s="56"/>
      <c r="CF355" s="56"/>
      <c r="CG355" s="56"/>
      <c r="CH355" s="56"/>
      <c r="CI355" s="56"/>
      <c r="CJ355" s="56"/>
      <c r="CK355" s="56"/>
      <c r="CL355" s="56"/>
      <c r="CM355" s="56"/>
      <c r="CN355" s="56"/>
      <c r="CO355" s="56"/>
    </row>
    <row r="356" spans="3:93" x14ac:dyDescent="0.2"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  <c r="AA356" s="56"/>
      <c r="AB356" s="56"/>
      <c r="AC356" s="56"/>
      <c r="AD356" s="56"/>
      <c r="AE356" s="56"/>
      <c r="AF356" s="56"/>
      <c r="AG356" s="56"/>
      <c r="AH356" s="56"/>
      <c r="AI356" s="56"/>
      <c r="AJ356" s="56"/>
      <c r="AK356" s="56"/>
      <c r="AL356" s="56"/>
      <c r="AM356" s="56"/>
      <c r="AN356" s="56"/>
      <c r="AO356" s="56"/>
      <c r="AP356" s="56"/>
      <c r="AQ356" s="56"/>
      <c r="AR356" s="56"/>
      <c r="AS356" s="56"/>
      <c r="AT356" s="56"/>
      <c r="AU356" s="56"/>
      <c r="AV356" s="56"/>
      <c r="AW356" s="56"/>
      <c r="AX356" s="56"/>
      <c r="AY356" s="56"/>
      <c r="AZ356" s="56"/>
      <c r="BA356" s="56"/>
      <c r="BB356" s="56"/>
      <c r="BC356" s="56"/>
      <c r="BD356" s="56"/>
      <c r="BE356" s="56"/>
      <c r="BF356" s="56"/>
      <c r="BG356" s="56"/>
      <c r="BH356" s="56"/>
      <c r="BI356" s="56"/>
      <c r="BJ356" s="56"/>
      <c r="BK356" s="56"/>
      <c r="BL356" s="56"/>
      <c r="BM356" s="56"/>
      <c r="BN356" s="56"/>
      <c r="BO356" s="56"/>
      <c r="BP356" s="56"/>
      <c r="BQ356" s="56"/>
      <c r="BR356" s="56"/>
      <c r="BS356" s="56"/>
      <c r="BT356" s="56"/>
      <c r="BU356" s="56"/>
      <c r="BV356" s="56"/>
      <c r="BW356" s="56"/>
      <c r="BX356" s="56"/>
      <c r="BY356" s="56"/>
      <c r="BZ356" s="56"/>
      <c r="CA356" s="56"/>
      <c r="CB356" s="56"/>
      <c r="CC356" s="56"/>
      <c r="CD356" s="56"/>
      <c r="CE356" s="56"/>
      <c r="CF356" s="56"/>
      <c r="CG356" s="56"/>
      <c r="CH356" s="56"/>
      <c r="CI356" s="56"/>
      <c r="CJ356" s="56"/>
      <c r="CK356" s="56"/>
      <c r="CL356" s="56"/>
      <c r="CM356" s="56"/>
      <c r="CN356" s="56"/>
      <c r="CO356" s="56"/>
    </row>
    <row r="357" spans="3:93" x14ac:dyDescent="0.2"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  <c r="AA357" s="56"/>
      <c r="AB357" s="56"/>
      <c r="AC357" s="56"/>
      <c r="AD357" s="56"/>
      <c r="AE357" s="56"/>
      <c r="AF357" s="56"/>
      <c r="AG357" s="56"/>
      <c r="AH357" s="56"/>
      <c r="AI357" s="56"/>
      <c r="AJ357" s="56"/>
      <c r="AK357" s="56"/>
      <c r="AL357" s="56"/>
      <c r="AM357" s="56"/>
      <c r="AN357" s="56"/>
      <c r="AO357" s="56"/>
      <c r="AP357" s="56"/>
      <c r="AQ357" s="56"/>
      <c r="AR357" s="56"/>
      <c r="AS357" s="56"/>
      <c r="AT357" s="56"/>
      <c r="AU357" s="56"/>
      <c r="AV357" s="56"/>
      <c r="AW357" s="56"/>
      <c r="AX357" s="56"/>
      <c r="AY357" s="56"/>
      <c r="AZ357" s="56"/>
      <c r="BA357" s="56"/>
      <c r="BB357" s="56"/>
      <c r="BC357" s="56"/>
      <c r="BD357" s="56"/>
      <c r="BE357" s="56"/>
      <c r="BF357" s="56"/>
      <c r="BG357" s="56"/>
      <c r="BH357" s="56"/>
      <c r="BI357" s="56"/>
      <c r="BJ357" s="56"/>
      <c r="BK357" s="56"/>
      <c r="BL357" s="56"/>
      <c r="BM357" s="56"/>
      <c r="BN357" s="56"/>
      <c r="BO357" s="56"/>
      <c r="BP357" s="56"/>
      <c r="BQ357" s="56"/>
      <c r="BR357" s="56"/>
      <c r="BS357" s="56"/>
      <c r="BT357" s="56"/>
      <c r="BU357" s="56"/>
      <c r="BV357" s="56"/>
      <c r="BW357" s="56"/>
      <c r="BX357" s="56"/>
      <c r="BY357" s="56"/>
      <c r="BZ357" s="56"/>
      <c r="CA357" s="56"/>
      <c r="CB357" s="56"/>
      <c r="CC357" s="56"/>
      <c r="CD357" s="56"/>
      <c r="CE357" s="56"/>
      <c r="CF357" s="56"/>
      <c r="CG357" s="56"/>
      <c r="CH357" s="56"/>
      <c r="CI357" s="56"/>
      <c r="CJ357" s="56"/>
      <c r="CK357" s="56"/>
      <c r="CL357" s="56"/>
      <c r="CM357" s="56"/>
      <c r="CN357" s="56"/>
      <c r="CO357" s="56"/>
    </row>
    <row r="358" spans="3:93" x14ac:dyDescent="0.2"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  <c r="AA358" s="56"/>
      <c r="AB358" s="56"/>
      <c r="AC358" s="56"/>
      <c r="AD358" s="56"/>
      <c r="AE358" s="56"/>
      <c r="AF358" s="56"/>
      <c r="AG358" s="56"/>
      <c r="AH358" s="56"/>
      <c r="AI358" s="56"/>
      <c r="AJ358" s="56"/>
      <c r="AK358" s="56"/>
      <c r="AL358" s="56"/>
      <c r="AM358" s="56"/>
      <c r="AN358" s="56"/>
      <c r="AO358" s="56"/>
      <c r="AP358" s="56"/>
      <c r="AQ358" s="56"/>
      <c r="AR358" s="56"/>
      <c r="AS358" s="56"/>
      <c r="AT358" s="56"/>
      <c r="AU358" s="56"/>
      <c r="AV358" s="56"/>
      <c r="AW358" s="56"/>
      <c r="AX358" s="56"/>
      <c r="AY358" s="56"/>
      <c r="AZ358" s="56"/>
      <c r="BA358" s="56"/>
      <c r="BB358" s="56"/>
      <c r="BC358" s="56"/>
      <c r="BD358" s="56"/>
      <c r="BE358" s="56"/>
      <c r="BF358" s="56"/>
      <c r="BG358" s="56"/>
      <c r="BH358" s="56"/>
      <c r="BI358" s="56"/>
      <c r="BJ358" s="56"/>
      <c r="BK358" s="56"/>
      <c r="BL358" s="56"/>
      <c r="BM358" s="56"/>
      <c r="BN358" s="56"/>
      <c r="BO358" s="56"/>
      <c r="BP358" s="56"/>
      <c r="BQ358" s="56"/>
      <c r="BR358" s="56"/>
      <c r="BS358" s="56"/>
      <c r="BT358" s="56"/>
      <c r="BU358" s="56"/>
      <c r="BV358" s="56"/>
      <c r="BW358" s="56"/>
      <c r="BX358" s="56"/>
      <c r="BY358" s="56"/>
      <c r="BZ358" s="56"/>
      <c r="CA358" s="56"/>
      <c r="CB358" s="56"/>
      <c r="CC358" s="56"/>
      <c r="CD358" s="56"/>
      <c r="CE358" s="56"/>
      <c r="CF358" s="56"/>
      <c r="CG358" s="56"/>
      <c r="CH358" s="56"/>
      <c r="CI358" s="56"/>
      <c r="CJ358" s="56"/>
      <c r="CK358" s="56"/>
      <c r="CL358" s="56"/>
      <c r="CM358" s="56"/>
      <c r="CN358" s="56"/>
      <c r="CO358" s="56"/>
    </row>
    <row r="359" spans="3:93" x14ac:dyDescent="0.2"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  <c r="AA359" s="56"/>
      <c r="AB359" s="56"/>
      <c r="AC359" s="56"/>
      <c r="AD359" s="56"/>
      <c r="AE359" s="56"/>
      <c r="AF359" s="56"/>
      <c r="AG359" s="56"/>
      <c r="AH359" s="56"/>
      <c r="AI359" s="56"/>
      <c r="AJ359" s="56"/>
      <c r="AK359" s="56"/>
      <c r="AL359" s="56"/>
      <c r="AM359" s="56"/>
      <c r="AN359" s="56"/>
      <c r="AO359" s="56"/>
      <c r="AP359" s="56"/>
      <c r="AQ359" s="56"/>
      <c r="AR359" s="56"/>
      <c r="AS359" s="56"/>
      <c r="AT359" s="56"/>
      <c r="AU359" s="56"/>
      <c r="AV359" s="56"/>
      <c r="AW359" s="56"/>
      <c r="AX359" s="56"/>
      <c r="AY359" s="56"/>
      <c r="AZ359" s="56"/>
      <c r="BA359" s="56"/>
      <c r="BB359" s="56"/>
      <c r="BC359" s="56"/>
      <c r="BD359" s="56"/>
      <c r="BE359" s="56"/>
      <c r="BF359" s="56"/>
      <c r="BG359" s="56"/>
      <c r="BH359" s="56"/>
      <c r="BI359" s="56"/>
      <c r="BJ359" s="56"/>
      <c r="BK359" s="56"/>
      <c r="BL359" s="56"/>
      <c r="BM359" s="56"/>
      <c r="BN359" s="56"/>
      <c r="BO359" s="56"/>
      <c r="BP359" s="56"/>
      <c r="BQ359" s="56"/>
      <c r="BR359" s="56"/>
      <c r="BS359" s="56"/>
      <c r="BT359" s="56"/>
      <c r="BU359" s="56"/>
      <c r="BV359" s="56"/>
      <c r="BW359" s="56"/>
      <c r="BX359" s="56"/>
      <c r="BY359" s="56"/>
      <c r="BZ359" s="56"/>
      <c r="CA359" s="56"/>
      <c r="CB359" s="56"/>
      <c r="CC359" s="56"/>
      <c r="CD359" s="56"/>
      <c r="CE359" s="56"/>
      <c r="CF359" s="56"/>
      <c r="CG359" s="56"/>
      <c r="CH359" s="56"/>
      <c r="CI359" s="56"/>
      <c r="CJ359" s="56"/>
      <c r="CK359" s="56"/>
      <c r="CL359" s="56"/>
      <c r="CM359" s="56"/>
      <c r="CN359" s="56"/>
      <c r="CO359" s="56"/>
    </row>
    <row r="360" spans="3:93" x14ac:dyDescent="0.2"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  <c r="AA360" s="56"/>
      <c r="AB360" s="56"/>
      <c r="AC360" s="56"/>
      <c r="AD360" s="56"/>
      <c r="AE360" s="56"/>
      <c r="AF360" s="56"/>
      <c r="AG360" s="56"/>
      <c r="AH360" s="56"/>
      <c r="AI360" s="56"/>
      <c r="AJ360" s="56"/>
      <c r="AK360" s="56"/>
      <c r="AL360" s="56"/>
      <c r="AM360" s="56"/>
      <c r="AN360" s="56"/>
      <c r="AO360" s="56"/>
      <c r="AP360" s="56"/>
      <c r="AQ360" s="56"/>
      <c r="AR360" s="56"/>
      <c r="AS360" s="56"/>
      <c r="AT360" s="56"/>
      <c r="AU360" s="56"/>
      <c r="AV360" s="56"/>
      <c r="AW360" s="56"/>
      <c r="AX360" s="56"/>
      <c r="AY360" s="56"/>
      <c r="AZ360" s="56"/>
      <c r="BA360" s="56"/>
      <c r="BB360" s="56"/>
      <c r="BC360" s="56"/>
      <c r="BD360" s="56"/>
      <c r="BE360" s="56"/>
      <c r="BF360" s="56"/>
      <c r="BG360" s="56"/>
      <c r="BH360" s="56"/>
      <c r="BI360" s="56"/>
      <c r="BJ360" s="56"/>
      <c r="BK360" s="56"/>
      <c r="BL360" s="56"/>
      <c r="BM360" s="56"/>
      <c r="BN360" s="56"/>
      <c r="BO360" s="56"/>
      <c r="BP360" s="56"/>
      <c r="BQ360" s="56"/>
      <c r="BR360" s="56"/>
      <c r="BS360" s="56"/>
      <c r="BT360" s="56"/>
      <c r="BU360" s="56"/>
      <c r="BV360" s="56"/>
      <c r="BW360" s="56"/>
      <c r="BX360" s="56"/>
      <c r="BY360" s="56"/>
      <c r="BZ360" s="56"/>
      <c r="CA360" s="56"/>
      <c r="CB360" s="56"/>
      <c r="CC360" s="56"/>
      <c r="CD360" s="56"/>
      <c r="CE360" s="56"/>
      <c r="CF360" s="56"/>
      <c r="CG360" s="56"/>
      <c r="CH360" s="56"/>
      <c r="CI360" s="56"/>
      <c r="CJ360" s="56"/>
      <c r="CK360" s="56"/>
      <c r="CL360" s="56"/>
      <c r="CM360" s="56"/>
      <c r="CN360" s="56"/>
      <c r="CO360" s="56"/>
    </row>
    <row r="361" spans="3:93" x14ac:dyDescent="0.2"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  <c r="AA361" s="56"/>
      <c r="AB361" s="56"/>
      <c r="AC361" s="56"/>
      <c r="AD361" s="56"/>
      <c r="AE361" s="56"/>
      <c r="AF361" s="56"/>
      <c r="AG361" s="56"/>
      <c r="AH361" s="56"/>
      <c r="AI361" s="56"/>
      <c r="AJ361" s="56"/>
      <c r="AK361" s="56"/>
      <c r="AL361" s="56"/>
      <c r="AM361" s="56"/>
      <c r="AN361" s="56"/>
      <c r="AO361" s="56"/>
      <c r="AP361" s="56"/>
      <c r="AQ361" s="56"/>
      <c r="AR361" s="56"/>
      <c r="AS361" s="56"/>
      <c r="AT361" s="56"/>
      <c r="AU361" s="56"/>
      <c r="AV361" s="56"/>
      <c r="AW361" s="56"/>
      <c r="AX361" s="56"/>
      <c r="AY361" s="56"/>
      <c r="AZ361" s="56"/>
      <c r="BA361" s="56"/>
      <c r="BB361" s="56"/>
      <c r="BC361" s="56"/>
      <c r="BD361" s="56"/>
      <c r="BE361" s="56"/>
      <c r="BF361" s="56"/>
      <c r="BG361" s="56"/>
      <c r="BH361" s="56"/>
      <c r="BI361" s="56"/>
      <c r="BJ361" s="56"/>
      <c r="BK361" s="56"/>
      <c r="BL361" s="56"/>
      <c r="BM361" s="56"/>
      <c r="BN361" s="56"/>
      <c r="BO361" s="56"/>
      <c r="BP361" s="56"/>
      <c r="BQ361" s="56"/>
      <c r="BR361" s="56"/>
      <c r="BS361" s="56"/>
      <c r="BT361" s="56"/>
      <c r="BU361" s="56"/>
      <c r="BV361" s="56"/>
      <c r="BW361" s="56"/>
      <c r="BX361" s="56"/>
      <c r="BY361" s="56"/>
      <c r="BZ361" s="56"/>
      <c r="CA361" s="56"/>
      <c r="CB361" s="56"/>
      <c r="CC361" s="56"/>
      <c r="CD361" s="56"/>
      <c r="CE361" s="56"/>
      <c r="CF361" s="56"/>
      <c r="CG361" s="56"/>
      <c r="CH361" s="56"/>
      <c r="CI361" s="56"/>
      <c r="CJ361" s="56"/>
      <c r="CK361" s="56"/>
      <c r="CL361" s="56"/>
      <c r="CM361" s="56"/>
      <c r="CN361" s="56"/>
      <c r="CO361" s="56"/>
    </row>
    <row r="362" spans="3:93" x14ac:dyDescent="0.2"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  <c r="AA362" s="56"/>
      <c r="AB362" s="56"/>
      <c r="AC362" s="56"/>
      <c r="AD362" s="56"/>
      <c r="AE362" s="56"/>
      <c r="AF362" s="56"/>
      <c r="AG362" s="56"/>
      <c r="AH362" s="56"/>
      <c r="AI362" s="56"/>
      <c r="AJ362" s="56"/>
      <c r="AK362" s="56"/>
      <c r="AL362" s="56"/>
      <c r="AM362" s="56"/>
      <c r="AN362" s="56"/>
      <c r="AO362" s="56"/>
      <c r="AP362" s="56"/>
      <c r="AQ362" s="56"/>
      <c r="AR362" s="56"/>
      <c r="AS362" s="56"/>
      <c r="AT362" s="56"/>
      <c r="AU362" s="56"/>
      <c r="AV362" s="56"/>
      <c r="AW362" s="56"/>
      <c r="AX362" s="56"/>
      <c r="AY362" s="56"/>
      <c r="AZ362" s="56"/>
      <c r="BA362" s="56"/>
      <c r="BB362" s="56"/>
      <c r="BC362" s="56"/>
      <c r="BD362" s="56"/>
      <c r="BE362" s="56"/>
      <c r="BF362" s="56"/>
      <c r="BG362" s="56"/>
      <c r="BH362" s="56"/>
      <c r="BI362" s="56"/>
      <c r="BJ362" s="56"/>
      <c r="BK362" s="56"/>
      <c r="BL362" s="56"/>
      <c r="BM362" s="56"/>
      <c r="BN362" s="56"/>
      <c r="BO362" s="56"/>
      <c r="BP362" s="56"/>
      <c r="BQ362" s="56"/>
      <c r="BR362" s="56"/>
      <c r="BS362" s="56"/>
      <c r="BT362" s="56"/>
      <c r="BU362" s="56"/>
      <c r="BV362" s="56"/>
      <c r="BW362" s="56"/>
      <c r="BX362" s="56"/>
      <c r="BY362" s="56"/>
      <c r="BZ362" s="56"/>
      <c r="CA362" s="56"/>
      <c r="CB362" s="56"/>
      <c r="CC362" s="56"/>
      <c r="CD362" s="56"/>
      <c r="CE362" s="56"/>
      <c r="CF362" s="56"/>
      <c r="CG362" s="56"/>
      <c r="CH362" s="56"/>
      <c r="CI362" s="56"/>
      <c r="CJ362" s="56"/>
      <c r="CK362" s="56"/>
      <c r="CL362" s="56"/>
      <c r="CM362" s="56"/>
      <c r="CN362" s="56"/>
      <c r="CO362" s="56"/>
    </row>
    <row r="363" spans="3:93" x14ac:dyDescent="0.2"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  <c r="AA363" s="56"/>
      <c r="AB363" s="56"/>
      <c r="AC363" s="56"/>
      <c r="AD363" s="56"/>
      <c r="AE363" s="56"/>
      <c r="AF363" s="56"/>
      <c r="AG363" s="56"/>
      <c r="AH363" s="56"/>
      <c r="AI363" s="56"/>
      <c r="AJ363" s="56"/>
      <c r="AK363" s="56"/>
      <c r="AL363" s="56"/>
      <c r="AM363" s="56"/>
      <c r="AN363" s="56"/>
      <c r="AO363" s="56"/>
      <c r="AP363" s="56"/>
      <c r="AQ363" s="56"/>
      <c r="AR363" s="56"/>
      <c r="AS363" s="56"/>
      <c r="AT363" s="56"/>
      <c r="AU363" s="56"/>
      <c r="AV363" s="56"/>
      <c r="AW363" s="56"/>
      <c r="AX363" s="56"/>
      <c r="AY363" s="56"/>
      <c r="AZ363" s="56"/>
      <c r="BA363" s="56"/>
      <c r="BB363" s="56"/>
      <c r="BC363" s="56"/>
      <c r="BD363" s="56"/>
      <c r="BE363" s="56"/>
      <c r="BF363" s="56"/>
      <c r="BG363" s="56"/>
      <c r="BH363" s="56"/>
      <c r="BI363" s="56"/>
      <c r="BJ363" s="56"/>
      <c r="BK363" s="56"/>
      <c r="BL363" s="56"/>
      <c r="BM363" s="56"/>
      <c r="BN363" s="56"/>
      <c r="BO363" s="56"/>
      <c r="BP363" s="56"/>
      <c r="BQ363" s="56"/>
      <c r="BR363" s="56"/>
      <c r="BS363" s="56"/>
      <c r="BT363" s="56"/>
      <c r="BU363" s="56"/>
      <c r="BV363" s="56"/>
      <c r="BW363" s="56"/>
      <c r="BX363" s="56"/>
      <c r="BY363" s="56"/>
      <c r="BZ363" s="56"/>
      <c r="CA363" s="56"/>
      <c r="CB363" s="56"/>
      <c r="CC363" s="56"/>
      <c r="CD363" s="56"/>
      <c r="CE363" s="56"/>
      <c r="CF363" s="56"/>
      <c r="CG363" s="56"/>
      <c r="CH363" s="56"/>
      <c r="CI363" s="56"/>
      <c r="CJ363" s="56"/>
      <c r="CK363" s="56"/>
      <c r="CL363" s="56"/>
      <c r="CM363" s="56"/>
      <c r="CN363" s="56"/>
      <c r="CO363" s="56"/>
    </row>
    <row r="364" spans="3:93" x14ac:dyDescent="0.2"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  <c r="AA364" s="56"/>
      <c r="AB364" s="56"/>
      <c r="AC364" s="56"/>
      <c r="AD364" s="56"/>
      <c r="AE364" s="56"/>
      <c r="AF364" s="56"/>
      <c r="AG364" s="56"/>
      <c r="AH364" s="56"/>
      <c r="AI364" s="56"/>
      <c r="AJ364" s="56"/>
      <c r="AK364" s="56"/>
      <c r="AL364" s="56"/>
      <c r="AM364" s="56"/>
      <c r="AN364" s="56"/>
      <c r="AO364" s="56"/>
      <c r="AP364" s="56"/>
      <c r="AQ364" s="56"/>
      <c r="AR364" s="56"/>
      <c r="AS364" s="56"/>
      <c r="AT364" s="56"/>
      <c r="AU364" s="56"/>
      <c r="AV364" s="56"/>
      <c r="AW364" s="56"/>
      <c r="AX364" s="56"/>
      <c r="AY364" s="56"/>
      <c r="AZ364" s="56"/>
      <c r="BA364" s="56"/>
      <c r="BB364" s="56"/>
      <c r="BC364" s="56"/>
      <c r="BD364" s="56"/>
      <c r="BE364" s="56"/>
      <c r="BF364" s="56"/>
      <c r="BG364" s="56"/>
      <c r="BH364" s="56"/>
      <c r="BI364" s="56"/>
      <c r="BJ364" s="56"/>
      <c r="BK364" s="56"/>
      <c r="BL364" s="56"/>
      <c r="BM364" s="56"/>
      <c r="BN364" s="56"/>
      <c r="BO364" s="56"/>
      <c r="BP364" s="56"/>
      <c r="BQ364" s="56"/>
      <c r="BR364" s="56"/>
      <c r="BS364" s="56"/>
      <c r="BT364" s="56"/>
      <c r="BU364" s="56"/>
      <c r="BV364" s="56"/>
      <c r="BW364" s="56"/>
      <c r="BX364" s="56"/>
      <c r="BY364" s="56"/>
      <c r="BZ364" s="56"/>
      <c r="CA364" s="56"/>
      <c r="CB364" s="56"/>
      <c r="CC364" s="56"/>
      <c r="CD364" s="56"/>
      <c r="CE364" s="56"/>
      <c r="CF364" s="56"/>
      <c r="CG364" s="56"/>
      <c r="CH364" s="56"/>
      <c r="CI364" s="56"/>
      <c r="CJ364" s="56"/>
      <c r="CK364" s="56"/>
      <c r="CL364" s="56"/>
      <c r="CM364" s="56"/>
      <c r="CN364" s="56"/>
      <c r="CO364" s="56"/>
    </row>
    <row r="365" spans="3:93" x14ac:dyDescent="0.2"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  <c r="AA365" s="56"/>
      <c r="AB365" s="56"/>
      <c r="AC365" s="56"/>
      <c r="AD365" s="56"/>
      <c r="AE365" s="56"/>
      <c r="AF365" s="56"/>
      <c r="AG365" s="56"/>
      <c r="AH365" s="56"/>
      <c r="AI365" s="56"/>
      <c r="AJ365" s="56"/>
      <c r="AK365" s="56"/>
      <c r="AL365" s="56"/>
      <c r="AM365" s="56"/>
      <c r="AN365" s="56"/>
      <c r="AO365" s="56"/>
      <c r="AP365" s="56"/>
      <c r="AQ365" s="56"/>
      <c r="AR365" s="56"/>
      <c r="AS365" s="56"/>
      <c r="AT365" s="56"/>
      <c r="AU365" s="56"/>
      <c r="AV365" s="56"/>
      <c r="AW365" s="56"/>
      <c r="AX365" s="56"/>
      <c r="AY365" s="56"/>
      <c r="AZ365" s="56"/>
      <c r="BA365" s="56"/>
      <c r="BB365" s="56"/>
      <c r="BC365" s="56"/>
      <c r="BD365" s="56"/>
      <c r="BE365" s="56"/>
      <c r="BF365" s="56"/>
      <c r="BG365" s="56"/>
      <c r="BH365" s="56"/>
      <c r="BI365" s="56"/>
      <c r="BJ365" s="56"/>
      <c r="BK365" s="56"/>
      <c r="BL365" s="56"/>
      <c r="BM365" s="56"/>
      <c r="BN365" s="56"/>
      <c r="BO365" s="56"/>
      <c r="BP365" s="56"/>
      <c r="BQ365" s="56"/>
      <c r="BR365" s="56"/>
      <c r="BS365" s="56"/>
      <c r="BT365" s="56"/>
      <c r="BU365" s="56"/>
      <c r="BV365" s="56"/>
      <c r="BW365" s="56"/>
      <c r="BX365" s="56"/>
      <c r="BY365" s="56"/>
      <c r="BZ365" s="56"/>
      <c r="CA365" s="56"/>
      <c r="CB365" s="56"/>
      <c r="CC365" s="56"/>
      <c r="CD365" s="56"/>
      <c r="CE365" s="56"/>
      <c r="CF365" s="56"/>
      <c r="CG365" s="56"/>
      <c r="CH365" s="56"/>
      <c r="CI365" s="56"/>
      <c r="CJ365" s="56"/>
      <c r="CK365" s="56"/>
      <c r="CL365" s="56"/>
      <c r="CM365" s="56"/>
      <c r="CN365" s="56"/>
      <c r="CO365" s="56"/>
    </row>
    <row r="366" spans="3:93" x14ac:dyDescent="0.2"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  <c r="AA366" s="56"/>
      <c r="AB366" s="56"/>
      <c r="AC366" s="56"/>
      <c r="AD366" s="56"/>
      <c r="AE366" s="56"/>
      <c r="AF366" s="56"/>
      <c r="AG366" s="56"/>
      <c r="AH366" s="56"/>
      <c r="AI366" s="56"/>
      <c r="AJ366" s="56"/>
      <c r="AK366" s="56"/>
      <c r="AL366" s="56"/>
      <c r="AM366" s="56"/>
      <c r="AN366" s="56"/>
      <c r="AO366" s="56"/>
      <c r="AP366" s="56"/>
      <c r="AQ366" s="56"/>
      <c r="AR366" s="56"/>
      <c r="AS366" s="56"/>
      <c r="AT366" s="56"/>
      <c r="AU366" s="56"/>
      <c r="AV366" s="56"/>
      <c r="AW366" s="56"/>
      <c r="AX366" s="56"/>
      <c r="AY366" s="56"/>
      <c r="AZ366" s="56"/>
      <c r="BA366" s="56"/>
      <c r="BB366" s="56"/>
      <c r="BC366" s="56"/>
      <c r="BD366" s="56"/>
      <c r="BE366" s="56"/>
      <c r="BF366" s="56"/>
      <c r="BG366" s="56"/>
      <c r="BH366" s="56"/>
      <c r="BI366" s="56"/>
      <c r="BJ366" s="56"/>
      <c r="BK366" s="56"/>
      <c r="BL366" s="56"/>
      <c r="BM366" s="56"/>
      <c r="BN366" s="56"/>
      <c r="BO366" s="56"/>
      <c r="BP366" s="56"/>
      <c r="BQ366" s="56"/>
      <c r="BR366" s="56"/>
      <c r="BS366" s="56"/>
      <c r="BT366" s="56"/>
      <c r="BU366" s="56"/>
      <c r="BV366" s="56"/>
      <c r="BW366" s="56"/>
      <c r="BX366" s="56"/>
      <c r="BY366" s="56"/>
      <c r="BZ366" s="56"/>
      <c r="CA366" s="56"/>
      <c r="CB366" s="56"/>
      <c r="CC366" s="56"/>
      <c r="CD366" s="56"/>
      <c r="CE366" s="56"/>
      <c r="CF366" s="56"/>
      <c r="CG366" s="56"/>
      <c r="CH366" s="56"/>
      <c r="CI366" s="56"/>
      <c r="CJ366" s="56"/>
      <c r="CK366" s="56"/>
      <c r="CL366" s="56"/>
      <c r="CM366" s="56"/>
      <c r="CN366" s="56"/>
      <c r="CO366" s="56"/>
    </row>
    <row r="367" spans="3:93" x14ac:dyDescent="0.2"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  <c r="AA367" s="56"/>
      <c r="AB367" s="56"/>
      <c r="AC367" s="56"/>
      <c r="AD367" s="56"/>
      <c r="AE367" s="56"/>
      <c r="AF367" s="56"/>
      <c r="AG367" s="56"/>
      <c r="AH367" s="56"/>
      <c r="AI367" s="56"/>
      <c r="AJ367" s="56"/>
      <c r="AK367" s="56"/>
      <c r="AL367" s="56"/>
      <c r="AM367" s="56"/>
      <c r="AN367" s="56"/>
      <c r="AO367" s="56"/>
      <c r="AP367" s="56"/>
      <c r="AQ367" s="56"/>
      <c r="AR367" s="56"/>
      <c r="AS367" s="56"/>
      <c r="AT367" s="56"/>
      <c r="AU367" s="56"/>
      <c r="AV367" s="56"/>
      <c r="AW367" s="56"/>
      <c r="AX367" s="56"/>
      <c r="AY367" s="56"/>
      <c r="AZ367" s="56"/>
      <c r="BA367" s="56"/>
      <c r="BB367" s="56"/>
      <c r="BC367" s="56"/>
      <c r="BD367" s="56"/>
      <c r="BE367" s="56"/>
      <c r="BF367" s="56"/>
      <c r="BG367" s="56"/>
      <c r="BH367" s="56"/>
      <c r="BI367" s="56"/>
      <c r="BJ367" s="56"/>
      <c r="BK367" s="56"/>
      <c r="BL367" s="56"/>
      <c r="BM367" s="56"/>
      <c r="BN367" s="56"/>
      <c r="BO367" s="56"/>
      <c r="BP367" s="56"/>
      <c r="BQ367" s="56"/>
      <c r="BR367" s="56"/>
      <c r="BS367" s="56"/>
      <c r="BT367" s="56"/>
      <c r="BU367" s="56"/>
      <c r="BV367" s="56"/>
      <c r="BW367" s="56"/>
      <c r="BX367" s="56"/>
      <c r="BY367" s="56"/>
      <c r="BZ367" s="56"/>
      <c r="CA367" s="56"/>
      <c r="CB367" s="56"/>
      <c r="CC367" s="56"/>
      <c r="CD367" s="56"/>
      <c r="CE367" s="56"/>
      <c r="CF367" s="56"/>
      <c r="CG367" s="56"/>
      <c r="CH367" s="56"/>
      <c r="CI367" s="56"/>
      <c r="CJ367" s="56"/>
      <c r="CK367" s="56"/>
      <c r="CL367" s="56"/>
      <c r="CM367" s="56"/>
      <c r="CN367" s="56"/>
      <c r="CO367" s="56"/>
    </row>
    <row r="368" spans="3:93" x14ac:dyDescent="0.2"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  <c r="AA368" s="56"/>
      <c r="AB368" s="56"/>
      <c r="AC368" s="56"/>
      <c r="AD368" s="56"/>
      <c r="AE368" s="56"/>
      <c r="AF368" s="56"/>
      <c r="AG368" s="56"/>
      <c r="AH368" s="56"/>
      <c r="AI368" s="56"/>
      <c r="AJ368" s="56"/>
      <c r="AK368" s="56"/>
      <c r="AL368" s="56"/>
      <c r="AM368" s="56"/>
      <c r="AN368" s="56"/>
      <c r="AO368" s="56"/>
      <c r="AP368" s="56"/>
      <c r="AQ368" s="56"/>
      <c r="AR368" s="56"/>
      <c r="AS368" s="56"/>
      <c r="AT368" s="56"/>
      <c r="AU368" s="56"/>
      <c r="AV368" s="56"/>
      <c r="AW368" s="56"/>
      <c r="AX368" s="56"/>
      <c r="AY368" s="56"/>
      <c r="AZ368" s="56"/>
      <c r="BA368" s="56"/>
      <c r="BB368" s="56"/>
      <c r="BC368" s="56"/>
      <c r="BD368" s="56"/>
      <c r="BE368" s="56"/>
      <c r="BF368" s="56"/>
      <c r="BG368" s="56"/>
      <c r="BH368" s="56"/>
      <c r="BI368" s="56"/>
      <c r="BJ368" s="56"/>
      <c r="BK368" s="56"/>
      <c r="BL368" s="56"/>
      <c r="BM368" s="56"/>
      <c r="BN368" s="56"/>
      <c r="BO368" s="56"/>
      <c r="BP368" s="56"/>
      <c r="BQ368" s="56"/>
      <c r="BR368" s="56"/>
      <c r="BS368" s="56"/>
      <c r="BT368" s="56"/>
      <c r="BU368" s="56"/>
      <c r="BV368" s="56"/>
      <c r="BW368" s="56"/>
      <c r="BX368" s="56"/>
      <c r="BY368" s="56"/>
      <c r="BZ368" s="56"/>
      <c r="CA368" s="56"/>
      <c r="CB368" s="56"/>
      <c r="CC368" s="56"/>
      <c r="CD368" s="56"/>
      <c r="CE368" s="56"/>
      <c r="CF368" s="56"/>
      <c r="CG368" s="56"/>
      <c r="CH368" s="56"/>
      <c r="CI368" s="56"/>
      <c r="CJ368" s="56"/>
      <c r="CK368" s="56"/>
      <c r="CL368" s="56"/>
      <c r="CM368" s="56"/>
      <c r="CN368" s="56"/>
      <c r="CO368" s="56"/>
    </row>
    <row r="369" spans="3:93" x14ac:dyDescent="0.2"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  <c r="AA369" s="56"/>
      <c r="AB369" s="56"/>
      <c r="AC369" s="56"/>
      <c r="AD369" s="56"/>
      <c r="AE369" s="56"/>
      <c r="AF369" s="56"/>
      <c r="AG369" s="56"/>
      <c r="AH369" s="56"/>
      <c r="AI369" s="56"/>
      <c r="AJ369" s="56"/>
      <c r="AK369" s="56"/>
      <c r="AL369" s="56"/>
      <c r="AM369" s="56"/>
      <c r="AN369" s="56"/>
      <c r="AO369" s="56"/>
      <c r="AP369" s="56"/>
      <c r="AQ369" s="56"/>
      <c r="AR369" s="56"/>
      <c r="AS369" s="56"/>
      <c r="AT369" s="56"/>
      <c r="AU369" s="56"/>
      <c r="AV369" s="56"/>
      <c r="AW369" s="56"/>
      <c r="AX369" s="56"/>
      <c r="AY369" s="56"/>
      <c r="AZ369" s="56"/>
      <c r="BA369" s="56"/>
      <c r="BB369" s="56"/>
      <c r="BC369" s="56"/>
      <c r="BD369" s="56"/>
      <c r="BE369" s="56"/>
      <c r="BF369" s="56"/>
      <c r="BG369" s="56"/>
      <c r="BH369" s="56"/>
      <c r="BI369" s="56"/>
      <c r="BJ369" s="56"/>
      <c r="BK369" s="56"/>
      <c r="BL369" s="56"/>
      <c r="BM369" s="56"/>
      <c r="BN369" s="56"/>
      <c r="BO369" s="56"/>
      <c r="BP369" s="56"/>
      <c r="BQ369" s="56"/>
      <c r="BR369" s="56"/>
      <c r="BS369" s="56"/>
      <c r="BT369" s="56"/>
      <c r="BU369" s="56"/>
      <c r="BV369" s="56"/>
      <c r="BW369" s="56"/>
      <c r="BX369" s="56"/>
      <c r="BY369" s="56"/>
      <c r="BZ369" s="56"/>
      <c r="CA369" s="56"/>
      <c r="CB369" s="56"/>
      <c r="CC369" s="56"/>
      <c r="CD369" s="56"/>
      <c r="CE369" s="56"/>
      <c r="CF369" s="56"/>
      <c r="CG369" s="56"/>
      <c r="CH369" s="56"/>
      <c r="CI369" s="56"/>
      <c r="CJ369" s="56"/>
      <c r="CK369" s="56"/>
      <c r="CL369" s="56"/>
      <c r="CM369" s="56"/>
      <c r="CN369" s="56"/>
      <c r="CO369" s="56"/>
    </row>
    <row r="370" spans="3:93" x14ac:dyDescent="0.2"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  <c r="AA370" s="56"/>
      <c r="AB370" s="56"/>
      <c r="AC370" s="56"/>
      <c r="AD370" s="56"/>
      <c r="AE370" s="56"/>
      <c r="AF370" s="56"/>
      <c r="AG370" s="56"/>
      <c r="AH370" s="56"/>
      <c r="AI370" s="56"/>
      <c r="AJ370" s="56"/>
      <c r="AK370" s="56"/>
      <c r="AL370" s="56"/>
      <c r="AM370" s="56"/>
      <c r="AN370" s="56"/>
      <c r="AO370" s="56"/>
      <c r="AP370" s="56"/>
      <c r="AQ370" s="56"/>
      <c r="AR370" s="56"/>
      <c r="AS370" s="56"/>
      <c r="AT370" s="56"/>
      <c r="AU370" s="56"/>
      <c r="AV370" s="56"/>
      <c r="AW370" s="56"/>
      <c r="AX370" s="56"/>
      <c r="AY370" s="56"/>
      <c r="AZ370" s="56"/>
      <c r="BA370" s="56"/>
      <c r="BB370" s="56"/>
      <c r="BC370" s="56"/>
      <c r="BD370" s="56"/>
      <c r="BE370" s="56"/>
      <c r="BF370" s="56"/>
      <c r="BG370" s="56"/>
      <c r="BH370" s="56"/>
      <c r="BI370" s="56"/>
      <c r="BJ370" s="56"/>
      <c r="BK370" s="56"/>
      <c r="BL370" s="56"/>
      <c r="BM370" s="56"/>
      <c r="BN370" s="56"/>
      <c r="BO370" s="56"/>
      <c r="BP370" s="56"/>
      <c r="BQ370" s="56"/>
      <c r="BR370" s="56"/>
      <c r="BS370" s="56"/>
      <c r="BT370" s="56"/>
      <c r="BU370" s="56"/>
      <c r="BV370" s="56"/>
      <c r="BW370" s="56"/>
      <c r="BX370" s="56"/>
      <c r="BY370" s="56"/>
      <c r="BZ370" s="56"/>
      <c r="CA370" s="56"/>
      <c r="CB370" s="56"/>
      <c r="CC370" s="56"/>
      <c r="CD370" s="56"/>
      <c r="CE370" s="56"/>
      <c r="CF370" s="56"/>
      <c r="CG370" s="56"/>
      <c r="CH370" s="56"/>
      <c r="CI370" s="56"/>
      <c r="CJ370" s="56"/>
      <c r="CK370" s="56"/>
      <c r="CL370" s="56"/>
      <c r="CM370" s="56"/>
      <c r="CN370" s="56"/>
      <c r="CO370" s="56"/>
    </row>
    <row r="371" spans="3:93" x14ac:dyDescent="0.2"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  <c r="AA371" s="56"/>
      <c r="AB371" s="56"/>
      <c r="AC371" s="56"/>
      <c r="AD371" s="56"/>
      <c r="AE371" s="56"/>
      <c r="AF371" s="56"/>
      <c r="AG371" s="56"/>
      <c r="AH371" s="56"/>
      <c r="AI371" s="56"/>
      <c r="AJ371" s="56"/>
      <c r="AK371" s="56"/>
      <c r="AL371" s="56"/>
      <c r="AM371" s="56"/>
      <c r="AN371" s="56"/>
      <c r="AO371" s="56"/>
      <c r="AP371" s="56"/>
      <c r="AQ371" s="56"/>
      <c r="AR371" s="56"/>
      <c r="AS371" s="56"/>
      <c r="AT371" s="56"/>
      <c r="AU371" s="56"/>
      <c r="AV371" s="56"/>
      <c r="AW371" s="56"/>
      <c r="AX371" s="56"/>
      <c r="AY371" s="56"/>
      <c r="AZ371" s="56"/>
      <c r="BA371" s="56"/>
      <c r="BB371" s="56"/>
      <c r="BC371" s="56"/>
      <c r="BD371" s="56"/>
      <c r="BE371" s="56"/>
      <c r="BF371" s="56"/>
      <c r="BG371" s="56"/>
      <c r="BH371" s="56"/>
      <c r="BI371" s="56"/>
      <c r="BJ371" s="56"/>
      <c r="BK371" s="56"/>
      <c r="BL371" s="56"/>
      <c r="BM371" s="56"/>
      <c r="BN371" s="56"/>
      <c r="BO371" s="56"/>
      <c r="BP371" s="56"/>
      <c r="BQ371" s="56"/>
      <c r="BR371" s="56"/>
      <c r="BS371" s="56"/>
      <c r="BT371" s="56"/>
      <c r="BU371" s="56"/>
      <c r="BV371" s="56"/>
      <c r="BW371" s="56"/>
      <c r="BX371" s="56"/>
      <c r="BY371" s="56"/>
      <c r="BZ371" s="56"/>
      <c r="CA371" s="56"/>
      <c r="CB371" s="56"/>
      <c r="CC371" s="56"/>
      <c r="CD371" s="56"/>
      <c r="CE371" s="56"/>
      <c r="CF371" s="56"/>
      <c r="CG371" s="56"/>
      <c r="CH371" s="56"/>
      <c r="CI371" s="56"/>
      <c r="CJ371" s="56"/>
      <c r="CK371" s="56"/>
      <c r="CL371" s="56"/>
      <c r="CM371" s="56"/>
      <c r="CN371" s="56"/>
      <c r="CO371" s="56"/>
    </row>
    <row r="372" spans="3:93" x14ac:dyDescent="0.2"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  <c r="AE372" s="56"/>
      <c r="AF372" s="56"/>
      <c r="AG372" s="56"/>
      <c r="AH372" s="56"/>
      <c r="AI372" s="56"/>
      <c r="AJ372" s="56"/>
      <c r="AK372" s="56"/>
      <c r="AL372" s="56"/>
      <c r="AM372" s="56"/>
      <c r="AN372" s="56"/>
      <c r="AO372" s="56"/>
      <c r="AP372" s="56"/>
      <c r="AQ372" s="56"/>
      <c r="AR372" s="56"/>
      <c r="AS372" s="56"/>
      <c r="AT372" s="56"/>
      <c r="AU372" s="56"/>
      <c r="AV372" s="56"/>
      <c r="AW372" s="56"/>
      <c r="AX372" s="56"/>
      <c r="AY372" s="56"/>
      <c r="AZ372" s="56"/>
      <c r="BA372" s="56"/>
      <c r="BB372" s="56"/>
      <c r="BC372" s="56"/>
      <c r="BD372" s="56"/>
      <c r="BE372" s="56"/>
      <c r="BF372" s="56"/>
      <c r="BG372" s="56"/>
      <c r="BH372" s="56"/>
      <c r="BI372" s="56"/>
      <c r="BJ372" s="56"/>
      <c r="BK372" s="56"/>
      <c r="BL372" s="56"/>
      <c r="BM372" s="56"/>
      <c r="BN372" s="56"/>
      <c r="BO372" s="56"/>
      <c r="BP372" s="56"/>
      <c r="BQ372" s="56"/>
      <c r="BR372" s="56"/>
      <c r="BS372" s="56"/>
      <c r="BT372" s="56"/>
      <c r="BU372" s="56"/>
      <c r="BV372" s="56"/>
      <c r="BW372" s="56"/>
      <c r="BX372" s="56"/>
      <c r="BY372" s="56"/>
      <c r="BZ372" s="56"/>
      <c r="CA372" s="56"/>
      <c r="CB372" s="56"/>
      <c r="CC372" s="56"/>
      <c r="CD372" s="56"/>
      <c r="CE372" s="56"/>
      <c r="CF372" s="56"/>
      <c r="CG372" s="56"/>
      <c r="CH372" s="56"/>
      <c r="CI372" s="56"/>
      <c r="CJ372" s="56"/>
      <c r="CK372" s="56"/>
      <c r="CL372" s="56"/>
      <c r="CM372" s="56"/>
      <c r="CN372" s="56"/>
      <c r="CO372" s="56"/>
    </row>
    <row r="373" spans="3:93" x14ac:dyDescent="0.2"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  <c r="AA373" s="56"/>
      <c r="AB373" s="56"/>
      <c r="AC373" s="56"/>
      <c r="AD373" s="56"/>
      <c r="AE373" s="56"/>
      <c r="AF373" s="56"/>
      <c r="AG373" s="56"/>
      <c r="AH373" s="56"/>
      <c r="AI373" s="56"/>
      <c r="AJ373" s="56"/>
      <c r="AK373" s="56"/>
      <c r="AL373" s="56"/>
      <c r="AM373" s="56"/>
      <c r="AN373" s="56"/>
      <c r="AO373" s="56"/>
      <c r="AP373" s="56"/>
      <c r="AQ373" s="56"/>
      <c r="AR373" s="56"/>
      <c r="AS373" s="56"/>
      <c r="AT373" s="56"/>
      <c r="AU373" s="56"/>
      <c r="AV373" s="56"/>
      <c r="AW373" s="56"/>
      <c r="AX373" s="56"/>
      <c r="AY373" s="56"/>
      <c r="AZ373" s="56"/>
      <c r="BA373" s="56"/>
      <c r="BB373" s="56"/>
      <c r="BC373" s="56"/>
      <c r="BD373" s="56"/>
      <c r="BE373" s="56"/>
      <c r="BF373" s="56"/>
      <c r="BG373" s="56"/>
      <c r="BH373" s="56"/>
      <c r="BI373" s="56"/>
      <c r="BJ373" s="56"/>
      <c r="BK373" s="56"/>
      <c r="BL373" s="56"/>
      <c r="BM373" s="56"/>
      <c r="BN373" s="56"/>
      <c r="BO373" s="56"/>
      <c r="BP373" s="56"/>
      <c r="BQ373" s="56"/>
      <c r="BR373" s="56"/>
      <c r="BS373" s="56"/>
      <c r="BT373" s="56"/>
      <c r="BU373" s="56"/>
      <c r="BV373" s="56"/>
      <c r="BW373" s="56"/>
      <c r="BX373" s="56"/>
      <c r="BY373" s="56"/>
      <c r="BZ373" s="56"/>
      <c r="CA373" s="56"/>
      <c r="CB373" s="56"/>
      <c r="CC373" s="56"/>
      <c r="CD373" s="56"/>
      <c r="CE373" s="56"/>
      <c r="CF373" s="56"/>
      <c r="CG373" s="56"/>
      <c r="CH373" s="56"/>
      <c r="CI373" s="56"/>
      <c r="CJ373" s="56"/>
      <c r="CK373" s="56"/>
      <c r="CL373" s="56"/>
      <c r="CM373" s="56"/>
      <c r="CN373" s="56"/>
      <c r="CO373" s="56"/>
    </row>
    <row r="374" spans="3:93" x14ac:dyDescent="0.2"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  <c r="AA374" s="56"/>
      <c r="AB374" s="56"/>
      <c r="AC374" s="56"/>
      <c r="AD374" s="56"/>
      <c r="AE374" s="56"/>
      <c r="AF374" s="56"/>
      <c r="AG374" s="56"/>
      <c r="AH374" s="56"/>
      <c r="AI374" s="56"/>
      <c r="AJ374" s="56"/>
      <c r="AK374" s="56"/>
      <c r="AL374" s="56"/>
      <c r="AM374" s="56"/>
      <c r="AN374" s="56"/>
      <c r="AO374" s="56"/>
      <c r="AP374" s="56"/>
      <c r="AQ374" s="56"/>
      <c r="AR374" s="56"/>
      <c r="AS374" s="56"/>
      <c r="AT374" s="56"/>
      <c r="AU374" s="56"/>
      <c r="AV374" s="56"/>
      <c r="AW374" s="56"/>
      <c r="AX374" s="56"/>
      <c r="AY374" s="56"/>
      <c r="AZ374" s="56"/>
      <c r="BA374" s="56"/>
      <c r="BB374" s="56"/>
      <c r="BC374" s="56"/>
      <c r="BD374" s="56"/>
      <c r="BE374" s="56"/>
      <c r="BF374" s="56"/>
      <c r="BG374" s="56"/>
      <c r="BH374" s="56"/>
      <c r="BI374" s="56"/>
      <c r="BJ374" s="56"/>
      <c r="BK374" s="56"/>
      <c r="BL374" s="56"/>
      <c r="BM374" s="56"/>
      <c r="BN374" s="56"/>
      <c r="BO374" s="56"/>
      <c r="BP374" s="56"/>
      <c r="BQ374" s="56"/>
      <c r="BR374" s="56"/>
      <c r="BS374" s="56"/>
      <c r="BT374" s="56"/>
      <c r="BU374" s="56"/>
      <c r="BV374" s="56"/>
      <c r="BW374" s="56"/>
      <c r="BX374" s="56"/>
      <c r="BY374" s="56"/>
      <c r="BZ374" s="56"/>
      <c r="CA374" s="56"/>
      <c r="CB374" s="56"/>
      <c r="CC374" s="56"/>
      <c r="CD374" s="56"/>
      <c r="CE374" s="56"/>
      <c r="CF374" s="56"/>
      <c r="CG374" s="56"/>
      <c r="CH374" s="56"/>
      <c r="CI374" s="56"/>
      <c r="CJ374" s="56"/>
      <c r="CK374" s="56"/>
      <c r="CL374" s="56"/>
      <c r="CM374" s="56"/>
      <c r="CN374" s="56"/>
      <c r="CO374" s="56"/>
    </row>
    <row r="375" spans="3:93" x14ac:dyDescent="0.2"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  <c r="AA375" s="56"/>
      <c r="AB375" s="56"/>
      <c r="AC375" s="56"/>
      <c r="AD375" s="56"/>
      <c r="AE375" s="56"/>
      <c r="AF375" s="56"/>
      <c r="AG375" s="56"/>
      <c r="AH375" s="56"/>
      <c r="AI375" s="56"/>
      <c r="AJ375" s="56"/>
      <c r="AK375" s="56"/>
      <c r="AL375" s="56"/>
      <c r="AM375" s="56"/>
      <c r="AN375" s="56"/>
      <c r="AO375" s="56"/>
      <c r="AP375" s="56"/>
      <c r="AQ375" s="56"/>
      <c r="AR375" s="56"/>
      <c r="AS375" s="56"/>
      <c r="AT375" s="56"/>
      <c r="AU375" s="56"/>
      <c r="AV375" s="56"/>
      <c r="AW375" s="56"/>
      <c r="AX375" s="56"/>
      <c r="AY375" s="56"/>
      <c r="AZ375" s="56"/>
      <c r="BA375" s="56"/>
      <c r="BB375" s="56"/>
      <c r="BC375" s="56"/>
      <c r="BD375" s="56"/>
      <c r="BE375" s="56"/>
      <c r="BF375" s="56"/>
      <c r="BG375" s="56"/>
      <c r="BH375" s="56"/>
      <c r="BI375" s="56"/>
      <c r="BJ375" s="56"/>
      <c r="BK375" s="56"/>
      <c r="BL375" s="56"/>
      <c r="BM375" s="56"/>
      <c r="BN375" s="56"/>
      <c r="BO375" s="56"/>
      <c r="BP375" s="56"/>
      <c r="BQ375" s="56"/>
      <c r="BR375" s="56"/>
      <c r="BS375" s="56"/>
      <c r="BT375" s="56"/>
      <c r="BU375" s="56"/>
      <c r="BV375" s="56"/>
      <c r="BW375" s="56"/>
      <c r="BX375" s="56"/>
      <c r="BY375" s="56"/>
      <c r="BZ375" s="56"/>
      <c r="CA375" s="56"/>
      <c r="CB375" s="56"/>
      <c r="CC375" s="56"/>
      <c r="CD375" s="56"/>
      <c r="CE375" s="56"/>
      <c r="CF375" s="56"/>
      <c r="CG375" s="56"/>
      <c r="CH375" s="56"/>
      <c r="CI375" s="56"/>
      <c r="CJ375" s="56"/>
      <c r="CK375" s="56"/>
      <c r="CL375" s="56"/>
      <c r="CM375" s="56"/>
      <c r="CN375" s="56"/>
      <c r="CO375" s="56"/>
    </row>
    <row r="376" spans="3:93" x14ac:dyDescent="0.2"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  <c r="AA376" s="56"/>
      <c r="AB376" s="56"/>
      <c r="AC376" s="56"/>
      <c r="AD376" s="56"/>
      <c r="AE376" s="56"/>
      <c r="AF376" s="56"/>
      <c r="AG376" s="56"/>
      <c r="AH376" s="56"/>
      <c r="AI376" s="56"/>
      <c r="AJ376" s="56"/>
      <c r="AK376" s="56"/>
      <c r="AL376" s="56"/>
      <c r="AM376" s="56"/>
      <c r="AN376" s="56"/>
      <c r="AO376" s="56"/>
      <c r="AP376" s="56"/>
      <c r="AQ376" s="56"/>
      <c r="AR376" s="56"/>
      <c r="AS376" s="56"/>
      <c r="AT376" s="56"/>
      <c r="AU376" s="56"/>
      <c r="AV376" s="56"/>
      <c r="AW376" s="56"/>
      <c r="AX376" s="56"/>
      <c r="AY376" s="56"/>
      <c r="AZ376" s="56"/>
      <c r="BA376" s="56"/>
      <c r="BB376" s="56"/>
      <c r="BC376" s="56"/>
      <c r="BD376" s="56"/>
      <c r="BE376" s="56"/>
      <c r="BF376" s="56"/>
      <c r="BG376" s="56"/>
      <c r="BH376" s="56"/>
      <c r="BI376" s="56"/>
      <c r="BJ376" s="56"/>
      <c r="BK376" s="56"/>
      <c r="BL376" s="56"/>
      <c r="BM376" s="56"/>
      <c r="BN376" s="56"/>
      <c r="BO376" s="56"/>
      <c r="BP376" s="56"/>
      <c r="BQ376" s="56"/>
      <c r="BR376" s="56"/>
      <c r="BS376" s="56"/>
      <c r="BT376" s="56"/>
      <c r="BU376" s="56"/>
      <c r="BV376" s="56"/>
      <c r="BW376" s="56"/>
      <c r="BX376" s="56"/>
      <c r="BY376" s="56"/>
      <c r="BZ376" s="56"/>
      <c r="CA376" s="56"/>
      <c r="CB376" s="56"/>
      <c r="CC376" s="56"/>
      <c r="CD376" s="56"/>
      <c r="CE376" s="56"/>
      <c r="CF376" s="56"/>
      <c r="CG376" s="56"/>
      <c r="CH376" s="56"/>
      <c r="CI376" s="56"/>
      <c r="CJ376" s="56"/>
      <c r="CK376" s="56"/>
      <c r="CL376" s="56"/>
      <c r="CM376" s="56"/>
      <c r="CN376" s="56"/>
      <c r="CO376" s="56"/>
    </row>
    <row r="377" spans="3:93" x14ac:dyDescent="0.2"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  <c r="AA377" s="56"/>
      <c r="AB377" s="56"/>
      <c r="AC377" s="56"/>
      <c r="AD377" s="56"/>
      <c r="AE377" s="56"/>
      <c r="AF377" s="56"/>
      <c r="AG377" s="56"/>
      <c r="AH377" s="56"/>
      <c r="AI377" s="56"/>
      <c r="AJ377" s="56"/>
      <c r="AK377" s="56"/>
      <c r="AL377" s="56"/>
      <c r="AM377" s="56"/>
      <c r="AN377" s="56"/>
      <c r="AO377" s="56"/>
      <c r="AP377" s="56"/>
      <c r="AQ377" s="56"/>
      <c r="AR377" s="56"/>
      <c r="AS377" s="56"/>
      <c r="AT377" s="56"/>
      <c r="AU377" s="56"/>
      <c r="AV377" s="56"/>
      <c r="AW377" s="56"/>
      <c r="AX377" s="56"/>
      <c r="AY377" s="56"/>
      <c r="AZ377" s="56"/>
      <c r="BA377" s="56"/>
      <c r="BB377" s="56"/>
      <c r="BC377" s="56"/>
      <c r="BD377" s="56"/>
      <c r="BE377" s="56"/>
      <c r="BF377" s="56"/>
      <c r="BG377" s="56"/>
      <c r="BH377" s="56"/>
      <c r="BI377" s="56"/>
      <c r="BJ377" s="56"/>
      <c r="BK377" s="56"/>
      <c r="BL377" s="56"/>
      <c r="BM377" s="56"/>
      <c r="BN377" s="56"/>
      <c r="BO377" s="56"/>
      <c r="BP377" s="56"/>
      <c r="BQ377" s="56"/>
      <c r="BR377" s="56"/>
      <c r="BS377" s="56"/>
      <c r="BT377" s="56"/>
      <c r="BU377" s="56"/>
      <c r="BV377" s="56"/>
      <c r="BW377" s="56"/>
      <c r="BX377" s="56"/>
      <c r="BY377" s="56"/>
      <c r="BZ377" s="56"/>
      <c r="CA377" s="56"/>
      <c r="CB377" s="56"/>
      <c r="CC377" s="56"/>
      <c r="CD377" s="56"/>
      <c r="CE377" s="56"/>
      <c r="CF377" s="56"/>
      <c r="CG377" s="56"/>
      <c r="CH377" s="56"/>
      <c r="CI377" s="56"/>
      <c r="CJ377" s="56"/>
      <c r="CK377" s="56"/>
      <c r="CL377" s="56"/>
      <c r="CM377" s="56"/>
      <c r="CN377" s="56"/>
      <c r="CO377" s="56"/>
    </row>
  </sheetData>
  <dataValidations count="3">
    <dataValidation type="whole" operator="greaterThanOrEqual" allowBlank="1" showInputMessage="1" showErrorMessage="1" sqref="C28:BA28 C45:BA45 C63:BA63 C81:BA81 C99:BA99 C117:BA117 C135:BA135 C9:BA9" xr:uid="{DDB84893-B32A-42A1-A64F-4675A4492074}">
      <formula1>0</formula1>
    </dataValidation>
    <dataValidation type="whole" operator="lessThanOrEqual" allowBlank="1" showInputMessage="1" showErrorMessage="1" errorTitle="ungültiger Wert" error="Es sind nur Werte mit einem Minus zugelassen_x000a_" sqref="C29:BA29 C46:BA46 C64:BA64 C82:BA82 C100:BA100 C118:BA118 C136:BA136 C10:BA10" xr:uid="{D885F268-2ACB-46EF-90D2-9217CF18FFE1}">
      <formula1>0</formula1>
    </dataValidation>
    <dataValidation type="whole" operator="lessThanOrEqual" allowBlank="1" showInputMessage="1" showErrorMessage="1" sqref="C31:BA31 C48:BA48 C66:BA66 C84:BA84 C102:BA102 C120:BA120 C138:BA138 C12:BA12" xr:uid="{1AA9FEAF-6F68-4003-B75F-20DBE5086556}">
      <formula1>0</formula1>
    </dataValidation>
  </dataValidations>
  <pageMargins left="0.7" right="0.7" top="0.78740157499999996" bottom="0.78740157499999996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1202D58-891B-4C32-8B2F-2E43BD7D02F1}">
          <x14:formula1>
            <xm:f>'Drop Down'!$A$2:$A$10</xm:f>
          </x14:formula1>
          <xm:sqref>B130 B23 B40 B58 B76 B94 B112</xm:sqref>
        </x14:dataValidation>
        <x14:dataValidation type="list" allowBlank="1" showInputMessage="1" showErrorMessage="1" xr:uid="{01E2ABBD-2D20-404C-AF0F-5CC7FA362EFF}">
          <x14:formula1>
            <xm:f>'Drop Down'!$E$2:$E$4</xm:f>
          </x14:formula1>
          <xm:sqref>B19 B36 B54 B72 B90 B108 B126 B6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31992-21B9-4D1D-B6D0-C2F66779AA83}">
  <dimension ref="A1:CO108"/>
  <sheetViews>
    <sheetView workbookViewId="0">
      <pane xSplit="2" ySplit="4" topLeftCell="C5" activePane="bottomRight" state="frozen"/>
      <selection activeCell="E4" sqref="E4"/>
      <selection pane="topRight" activeCell="E4" sqref="E4"/>
      <selection pane="bottomLeft" activeCell="E4" sqref="E4"/>
      <selection pane="bottomRight" activeCell="E4" sqref="E4"/>
    </sheetView>
  </sheetViews>
  <sheetFormatPr baseColWidth="10" defaultRowHeight="12.75" outlineLevelCol="1" x14ac:dyDescent="0.2"/>
  <cols>
    <col min="1" max="1" width="35.7109375" bestFit="1" customWidth="1"/>
    <col min="2" max="2" width="30.140625" style="62" bestFit="1" customWidth="1"/>
    <col min="3" max="9" width="11.42578125" hidden="1" customWidth="1" outlineLevel="1"/>
    <col min="10" max="10" width="2.28515625" customWidth="1" collapsed="1"/>
    <col min="11" max="20" width="11.42578125" hidden="1" customWidth="1" outlineLevel="1"/>
    <col min="21" max="21" width="2.28515625" customWidth="1" collapsed="1"/>
    <col min="22" max="31" width="11.42578125" customWidth="1" outlineLevel="1"/>
    <col min="32" max="32" width="2.28515625" customWidth="1"/>
    <col min="33" max="42" width="11.42578125" hidden="1" customWidth="1" outlineLevel="1"/>
    <col min="43" max="43" width="2.28515625" customWidth="1" collapsed="1"/>
    <col min="44" max="53" width="11.42578125" hidden="1" customWidth="1" outlineLevel="1"/>
    <col min="54" max="54" width="2.28515625" customWidth="1" collapsed="1"/>
  </cols>
  <sheetData>
    <row r="1" spans="1:93" s="40" customFormat="1" x14ac:dyDescent="0.2">
      <c r="A1" s="40" t="s">
        <v>113</v>
      </c>
      <c r="B1" s="41"/>
    </row>
    <row r="4" spans="1:93" s="40" customFormat="1" ht="39.75" customHeight="1" x14ac:dyDescent="0.2">
      <c r="A4" s="58" t="s">
        <v>81</v>
      </c>
      <c r="B4" s="61" t="s">
        <v>94</v>
      </c>
      <c r="C4" s="58" t="s">
        <v>67</v>
      </c>
      <c r="D4" s="58">
        <v>2005</v>
      </c>
      <c r="E4" s="58">
        <v>2006</v>
      </c>
      <c r="F4" s="58">
        <v>2007</v>
      </c>
      <c r="G4" s="58">
        <v>2008</v>
      </c>
      <c r="H4" s="58">
        <v>2009</v>
      </c>
      <c r="I4" s="58">
        <v>2010</v>
      </c>
      <c r="J4" s="58"/>
      <c r="K4" s="58">
        <v>2011</v>
      </c>
      <c r="L4" s="58">
        <v>2012</v>
      </c>
      <c r="M4" s="58">
        <v>2013</v>
      </c>
      <c r="N4" s="58">
        <v>2014</v>
      </c>
      <c r="O4" s="58">
        <v>2015</v>
      </c>
      <c r="P4" s="58">
        <v>2016</v>
      </c>
      <c r="Q4" s="58">
        <v>2017</v>
      </c>
      <c r="R4" s="58">
        <v>2018</v>
      </c>
      <c r="S4" s="58">
        <v>2019</v>
      </c>
      <c r="T4" s="58">
        <v>2020</v>
      </c>
      <c r="U4" s="58"/>
      <c r="V4" s="58">
        <v>2021</v>
      </c>
      <c r="W4" s="58">
        <v>2022</v>
      </c>
      <c r="X4" s="58">
        <v>2023</v>
      </c>
      <c r="Y4" s="58">
        <v>2024</v>
      </c>
      <c r="Z4" s="58">
        <v>2025</v>
      </c>
      <c r="AA4" s="58">
        <v>2026</v>
      </c>
      <c r="AB4" s="58">
        <v>2027</v>
      </c>
      <c r="AC4" s="58">
        <v>2028</v>
      </c>
      <c r="AD4" s="58">
        <v>2029</v>
      </c>
      <c r="AE4" s="58">
        <v>2030</v>
      </c>
      <c r="AF4" s="58"/>
      <c r="AG4" s="58">
        <v>2031</v>
      </c>
      <c r="AH4" s="58">
        <v>2032</v>
      </c>
      <c r="AI4" s="58">
        <v>2033</v>
      </c>
      <c r="AJ4" s="58">
        <v>2034</v>
      </c>
      <c r="AK4" s="58">
        <v>2035</v>
      </c>
      <c r="AL4" s="58">
        <v>2036</v>
      </c>
      <c r="AM4" s="58">
        <v>2037</v>
      </c>
      <c r="AN4" s="58">
        <v>2038</v>
      </c>
      <c r="AO4" s="58">
        <v>2039</v>
      </c>
      <c r="AP4" s="58">
        <v>2040</v>
      </c>
      <c r="AQ4" s="58"/>
      <c r="AR4" s="58">
        <v>2041</v>
      </c>
      <c r="AS4" s="58">
        <v>2042</v>
      </c>
      <c r="AT4" s="58">
        <v>2043</v>
      </c>
      <c r="AU4" s="58">
        <v>2044</v>
      </c>
      <c r="AV4" s="58">
        <v>2045</v>
      </c>
      <c r="AW4" s="58">
        <v>2046</v>
      </c>
      <c r="AX4" s="58">
        <v>2047</v>
      </c>
      <c r="AY4" s="58">
        <v>2048</v>
      </c>
      <c r="AZ4" s="58">
        <v>2049</v>
      </c>
      <c r="BA4" s="58">
        <v>2050</v>
      </c>
    </row>
    <row r="5" spans="1:93" x14ac:dyDescent="0.2">
      <c r="A5" s="39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</row>
    <row r="6" spans="1:93" x14ac:dyDescent="0.2">
      <c r="A6" s="59" t="s">
        <v>91</v>
      </c>
      <c r="B6" s="63" t="s">
        <v>99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</row>
    <row r="7" spans="1:93" x14ac:dyDescent="0.2">
      <c r="A7" s="39" t="s">
        <v>96</v>
      </c>
      <c r="C7" s="56">
        <f>C26+C41+C56+C71+C86+C101</f>
        <v>1200000</v>
      </c>
      <c r="D7" s="56">
        <f t="shared" ref="D7:BA12" si="0">D26+D41+D56+D71+D86+D101</f>
        <v>1200000</v>
      </c>
      <c r="E7" s="56">
        <f t="shared" si="0"/>
        <v>1200000</v>
      </c>
      <c r="F7" s="56">
        <f t="shared" si="0"/>
        <v>1200000</v>
      </c>
      <c r="G7" s="56">
        <f t="shared" si="0"/>
        <v>1200000</v>
      </c>
      <c r="H7" s="56">
        <f t="shared" si="0"/>
        <v>1200000</v>
      </c>
      <c r="I7" s="56">
        <f t="shared" si="0"/>
        <v>1200000</v>
      </c>
      <c r="J7" s="56">
        <f t="shared" si="0"/>
        <v>0</v>
      </c>
      <c r="K7" s="56">
        <f t="shared" si="0"/>
        <v>1200000</v>
      </c>
      <c r="L7" s="56">
        <f t="shared" si="0"/>
        <v>1200000</v>
      </c>
      <c r="M7" s="56">
        <f t="shared" si="0"/>
        <v>1200000</v>
      </c>
      <c r="N7" s="56">
        <f t="shared" si="0"/>
        <v>1200000</v>
      </c>
      <c r="O7" s="56">
        <f t="shared" si="0"/>
        <v>1200000</v>
      </c>
      <c r="P7" s="56">
        <f t="shared" si="0"/>
        <v>1200000</v>
      </c>
      <c r="Q7" s="56">
        <f t="shared" si="0"/>
        <v>1200000</v>
      </c>
      <c r="R7" s="56">
        <f t="shared" si="0"/>
        <v>1200000</v>
      </c>
      <c r="S7" s="56">
        <f t="shared" si="0"/>
        <v>1200000</v>
      </c>
      <c r="T7" s="56">
        <f t="shared" si="0"/>
        <v>1200000</v>
      </c>
      <c r="U7" s="56">
        <f t="shared" si="0"/>
        <v>0</v>
      </c>
      <c r="V7" s="56">
        <f t="shared" si="0"/>
        <v>1200000</v>
      </c>
      <c r="W7" s="56">
        <f t="shared" si="0"/>
        <v>1200000</v>
      </c>
      <c r="X7" s="56">
        <f t="shared" si="0"/>
        <v>1200000</v>
      </c>
      <c r="Y7" s="56">
        <f t="shared" si="0"/>
        <v>1200000</v>
      </c>
      <c r="Z7" s="56">
        <f t="shared" si="0"/>
        <v>1200000</v>
      </c>
      <c r="AA7" s="56">
        <f t="shared" si="0"/>
        <v>1200000</v>
      </c>
      <c r="AB7" s="56">
        <f t="shared" si="0"/>
        <v>1200000</v>
      </c>
      <c r="AC7" s="56">
        <f t="shared" si="0"/>
        <v>1200000</v>
      </c>
      <c r="AD7" s="56">
        <f t="shared" si="0"/>
        <v>1200000</v>
      </c>
      <c r="AE7" s="56">
        <f t="shared" si="0"/>
        <v>1200000</v>
      </c>
      <c r="AF7" s="56">
        <f t="shared" si="0"/>
        <v>0</v>
      </c>
      <c r="AG7" s="56">
        <f t="shared" si="0"/>
        <v>1200000</v>
      </c>
      <c r="AH7" s="56">
        <f t="shared" si="0"/>
        <v>1200000</v>
      </c>
      <c r="AI7" s="56">
        <f t="shared" si="0"/>
        <v>1200000</v>
      </c>
      <c r="AJ7" s="56">
        <f t="shared" si="0"/>
        <v>1200000</v>
      </c>
      <c r="AK7" s="56">
        <f t="shared" si="0"/>
        <v>1200000</v>
      </c>
      <c r="AL7" s="56">
        <f t="shared" si="0"/>
        <v>1200000</v>
      </c>
      <c r="AM7" s="56">
        <f t="shared" si="0"/>
        <v>1200000</v>
      </c>
      <c r="AN7" s="56">
        <f t="shared" si="0"/>
        <v>1200000</v>
      </c>
      <c r="AO7" s="56">
        <f t="shared" si="0"/>
        <v>1200000</v>
      </c>
      <c r="AP7" s="56">
        <f t="shared" si="0"/>
        <v>1200000</v>
      </c>
      <c r="AQ7" s="56">
        <f t="shared" si="0"/>
        <v>0</v>
      </c>
      <c r="AR7" s="56">
        <f t="shared" si="0"/>
        <v>1200000</v>
      </c>
      <c r="AS7" s="56">
        <f t="shared" si="0"/>
        <v>1200000</v>
      </c>
      <c r="AT7" s="56">
        <f t="shared" si="0"/>
        <v>1200000</v>
      </c>
      <c r="AU7" s="56">
        <f t="shared" si="0"/>
        <v>1200000</v>
      </c>
      <c r="AV7" s="56">
        <f t="shared" si="0"/>
        <v>1200000</v>
      </c>
      <c r="AW7" s="56">
        <f t="shared" si="0"/>
        <v>1200000</v>
      </c>
      <c r="AX7" s="56">
        <f t="shared" si="0"/>
        <v>1200000</v>
      </c>
      <c r="AY7" s="56">
        <f t="shared" si="0"/>
        <v>1200000</v>
      </c>
      <c r="AZ7" s="56">
        <f t="shared" si="0"/>
        <v>1200000</v>
      </c>
      <c r="BA7" s="56">
        <f t="shared" si="0"/>
        <v>1200000</v>
      </c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</row>
    <row r="8" spans="1:93" s="40" customFormat="1" x14ac:dyDescent="0.2">
      <c r="A8" s="40" t="s">
        <v>84</v>
      </c>
      <c r="B8" s="41"/>
      <c r="C8" s="55">
        <f t="shared" ref="C8:R15" si="1">C27+C42+C57+C72+C87+C102</f>
        <v>1200000</v>
      </c>
      <c r="D8" s="55">
        <f t="shared" si="1"/>
        <v>1200000</v>
      </c>
      <c r="E8" s="55">
        <f t="shared" si="1"/>
        <v>1200000</v>
      </c>
      <c r="F8" s="55">
        <f t="shared" si="1"/>
        <v>1200000</v>
      </c>
      <c r="G8" s="55">
        <f t="shared" si="1"/>
        <v>1200000</v>
      </c>
      <c r="H8" s="55">
        <f t="shared" si="1"/>
        <v>1200000</v>
      </c>
      <c r="I8" s="55">
        <f t="shared" si="1"/>
        <v>1200000</v>
      </c>
      <c r="J8" s="55">
        <f t="shared" si="1"/>
        <v>0</v>
      </c>
      <c r="K8" s="55">
        <f t="shared" si="1"/>
        <v>1200000</v>
      </c>
      <c r="L8" s="55">
        <f t="shared" si="1"/>
        <v>1200000</v>
      </c>
      <c r="M8" s="55">
        <f t="shared" si="1"/>
        <v>1200000</v>
      </c>
      <c r="N8" s="55">
        <f t="shared" si="1"/>
        <v>1200000</v>
      </c>
      <c r="O8" s="55">
        <f t="shared" si="1"/>
        <v>1200000</v>
      </c>
      <c r="P8" s="55">
        <f t="shared" si="1"/>
        <v>1200000</v>
      </c>
      <c r="Q8" s="55">
        <f t="shared" si="1"/>
        <v>1200000</v>
      </c>
      <c r="R8" s="55">
        <f t="shared" si="1"/>
        <v>1200000</v>
      </c>
      <c r="S8" s="55">
        <f t="shared" si="0"/>
        <v>1200000</v>
      </c>
      <c r="T8" s="55">
        <f t="shared" si="0"/>
        <v>1200000</v>
      </c>
      <c r="U8" s="55">
        <f t="shared" si="0"/>
        <v>0</v>
      </c>
      <c r="V8" s="55">
        <f t="shared" si="0"/>
        <v>1200000</v>
      </c>
      <c r="W8" s="55">
        <f t="shared" si="0"/>
        <v>1200000</v>
      </c>
      <c r="X8" s="55">
        <f t="shared" si="0"/>
        <v>1200000</v>
      </c>
      <c r="Y8" s="55">
        <f t="shared" si="0"/>
        <v>1200000</v>
      </c>
      <c r="Z8" s="55">
        <f t="shared" si="0"/>
        <v>1200000</v>
      </c>
      <c r="AA8" s="55">
        <f t="shared" si="0"/>
        <v>1200000</v>
      </c>
      <c r="AB8" s="55">
        <f t="shared" si="0"/>
        <v>1200000</v>
      </c>
      <c r="AC8" s="55">
        <f t="shared" si="0"/>
        <v>1200000</v>
      </c>
      <c r="AD8" s="55">
        <f t="shared" si="0"/>
        <v>1200000</v>
      </c>
      <c r="AE8" s="55">
        <f t="shared" si="0"/>
        <v>1200000</v>
      </c>
      <c r="AF8" s="55">
        <f t="shared" si="0"/>
        <v>0</v>
      </c>
      <c r="AG8" s="55">
        <f t="shared" si="0"/>
        <v>1200000</v>
      </c>
      <c r="AH8" s="55">
        <f t="shared" si="0"/>
        <v>1200000</v>
      </c>
      <c r="AI8" s="55">
        <f t="shared" si="0"/>
        <v>1200000</v>
      </c>
      <c r="AJ8" s="55">
        <f t="shared" si="0"/>
        <v>1200000</v>
      </c>
      <c r="AK8" s="55">
        <f t="shared" si="0"/>
        <v>1200000</v>
      </c>
      <c r="AL8" s="55">
        <f t="shared" si="0"/>
        <v>1200000</v>
      </c>
      <c r="AM8" s="55">
        <f t="shared" si="0"/>
        <v>1200000</v>
      </c>
      <c r="AN8" s="55">
        <f t="shared" si="0"/>
        <v>1200000</v>
      </c>
      <c r="AO8" s="55">
        <f t="shared" si="0"/>
        <v>1200000</v>
      </c>
      <c r="AP8" s="55">
        <f t="shared" si="0"/>
        <v>1200000</v>
      </c>
      <c r="AQ8" s="55">
        <f t="shared" si="0"/>
        <v>0</v>
      </c>
      <c r="AR8" s="55">
        <f t="shared" si="0"/>
        <v>1200000</v>
      </c>
      <c r="AS8" s="55">
        <f t="shared" si="0"/>
        <v>1200000</v>
      </c>
      <c r="AT8" s="55">
        <f t="shared" si="0"/>
        <v>1200000</v>
      </c>
      <c r="AU8" s="55">
        <f t="shared" si="0"/>
        <v>1200000</v>
      </c>
      <c r="AV8" s="55">
        <f t="shared" si="0"/>
        <v>1200000</v>
      </c>
      <c r="AW8" s="55">
        <f t="shared" si="0"/>
        <v>1200000</v>
      </c>
      <c r="AX8" s="55">
        <f t="shared" si="0"/>
        <v>1200000</v>
      </c>
      <c r="AY8" s="55">
        <f t="shared" si="0"/>
        <v>1200000</v>
      </c>
      <c r="AZ8" s="55">
        <f t="shared" si="0"/>
        <v>1200000</v>
      </c>
      <c r="BA8" s="55">
        <f t="shared" si="0"/>
        <v>1200000</v>
      </c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</row>
    <row r="9" spans="1:93" x14ac:dyDescent="0.2">
      <c r="A9" s="39" t="s">
        <v>82</v>
      </c>
      <c r="C9" s="56">
        <f t="shared" si="1"/>
        <v>0</v>
      </c>
      <c r="D9" s="56">
        <f t="shared" si="0"/>
        <v>0</v>
      </c>
      <c r="E9" s="56">
        <f t="shared" si="0"/>
        <v>0</v>
      </c>
      <c r="F9" s="56">
        <f t="shared" si="0"/>
        <v>0</v>
      </c>
      <c r="G9" s="56">
        <f t="shared" si="0"/>
        <v>0</v>
      </c>
      <c r="H9" s="56">
        <f t="shared" si="0"/>
        <v>0</v>
      </c>
      <c r="I9" s="56">
        <f t="shared" si="0"/>
        <v>0</v>
      </c>
      <c r="J9" s="56">
        <f t="shared" si="0"/>
        <v>0</v>
      </c>
      <c r="K9" s="56">
        <f t="shared" si="0"/>
        <v>0</v>
      </c>
      <c r="L9" s="56">
        <f t="shared" si="0"/>
        <v>0</v>
      </c>
      <c r="M9" s="56">
        <f t="shared" si="0"/>
        <v>0</v>
      </c>
      <c r="N9" s="56">
        <f t="shared" si="0"/>
        <v>0</v>
      </c>
      <c r="O9" s="56">
        <f t="shared" si="0"/>
        <v>0</v>
      </c>
      <c r="P9" s="56">
        <f t="shared" si="0"/>
        <v>0</v>
      </c>
      <c r="Q9" s="56">
        <f t="shared" si="0"/>
        <v>0</v>
      </c>
      <c r="R9" s="56">
        <f t="shared" si="0"/>
        <v>0</v>
      </c>
      <c r="S9" s="56">
        <f t="shared" si="0"/>
        <v>0</v>
      </c>
      <c r="T9" s="56">
        <f t="shared" si="0"/>
        <v>0</v>
      </c>
      <c r="U9" s="56">
        <f t="shared" si="0"/>
        <v>0</v>
      </c>
      <c r="V9" s="56">
        <f t="shared" si="0"/>
        <v>0</v>
      </c>
      <c r="W9" s="56">
        <f t="shared" si="0"/>
        <v>0</v>
      </c>
      <c r="X9" s="56">
        <f t="shared" si="0"/>
        <v>0</v>
      </c>
      <c r="Y9" s="56">
        <f t="shared" si="0"/>
        <v>0</v>
      </c>
      <c r="Z9" s="56">
        <f t="shared" si="0"/>
        <v>0</v>
      </c>
      <c r="AA9" s="56">
        <f t="shared" si="0"/>
        <v>0</v>
      </c>
      <c r="AB9" s="56">
        <f t="shared" si="0"/>
        <v>0</v>
      </c>
      <c r="AC9" s="56">
        <f t="shared" si="0"/>
        <v>0</v>
      </c>
      <c r="AD9" s="56">
        <f t="shared" si="0"/>
        <v>0</v>
      </c>
      <c r="AE9" s="56">
        <f t="shared" si="0"/>
        <v>0</v>
      </c>
      <c r="AF9" s="56">
        <f t="shared" si="0"/>
        <v>0</v>
      </c>
      <c r="AG9" s="56">
        <f t="shared" si="0"/>
        <v>0</v>
      </c>
      <c r="AH9" s="56">
        <f t="shared" si="0"/>
        <v>0</v>
      </c>
      <c r="AI9" s="56">
        <f t="shared" si="0"/>
        <v>0</v>
      </c>
      <c r="AJ9" s="56">
        <f t="shared" si="0"/>
        <v>0</v>
      </c>
      <c r="AK9" s="56">
        <f t="shared" si="0"/>
        <v>0</v>
      </c>
      <c r="AL9" s="56">
        <f t="shared" si="0"/>
        <v>0</v>
      </c>
      <c r="AM9" s="56">
        <f t="shared" si="0"/>
        <v>0</v>
      </c>
      <c r="AN9" s="56">
        <f t="shared" si="0"/>
        <v>0</v>
      </c>
      <c r="AO9" s="56">
        <f t="shared" si="0"/>
        <v>0</v>
      </c>
      <c r="AP9" s="56">
        <f t="shared" si="0"/>
        <v>0</v>
      </c>
      <c r="AQ9" s="56">
        <f t="shared" si="0"/>
        <v>0</v>
      </c>
      <c r="AR9" s="56">
        <f t="shared" si="0"/>
        <v>0</v>
      </c>
      <c r="AS9" s="56">
        <f t="shared" si="0"/>
        <v>0</v>
      </c>
      <c r="AT9" s="56">
        <f t="shared" si="0"/>
        <v>0</v>
      </c>
      <c r="AU9" s="56">
        <f t="shared" si="0"/>
        <v>0</v>
      </c>
      <c r="AV9" s="56">
        <f t="shared" si="0"/>
        <v>0</v>
      </c>
      <c r="AW9" s="56">
        <f t="shared" si="0"/>
        <v>0</v>
      </c>
      <c r="AX9" s="56">
        <f t="shared" si="0"/>
        <v>0</v>
      </c>
      <c r="AY9" s="56">
        <f t="shared" si="0"/>
        <v>0</v>
      </c>
      <c r="AZ9" s="56">
        <f t="shared" si="0"/>
        <v>0</v>
      </c>
      <c r="BA9" s="56">
        <f t="shared" si="0"/>
        <v>0</v>
      </c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</row>
    <row r="10" spans="1:93" x14ac:dyDescent="0.2">
      <c r="A10" s="39" t="s">
        <v>83</v>
      </c>
      <c r="C10" s="56">
        <f t="shared" si="1"/>
        <v>0</v>
      </c>
      <c r="D10" s="56">
        <f t="shared" si="0"/>
        <v>0</v>
      </c>
      <c r="E10" s="56">
        <f t="shared" si="0"/>
        <v>0</v>
      </c>
      <c r="F10" s="56">
        <f t="shared" si="0"/>
        <v>0</v>
      </c>
      <c r="G10" s="56">
        <f t="shared" si="0"/>
        <v>0</v>
      </c>
      <c r="H10" s="56">
        <f t="shared" si="0"/>
        <v>0</v>
      </c>
      <c r="I10" s="56">
        <f t="shared" si="0"/>
        <v>0</v>
      </c>
      <c r="J10" s="56">
        <f t="shared" si="0"/>
        <v>0</v>
      </c>
      <c r="K10" s="56">
        <f t="shared" si="0"/>
        <v>0</v>
      </c>
      <c r="L10" s="56">
        <f t="shared" si="0"/>
        <v>0</v>
      </c>
      <c r="M10" s="56">
        <f t="shared" si="0"/>
        <v>0</v>
      </c>
      <c r="N10" s="56">
        <f t="shared" si="0"/>
        <v>0</v>
      </c>
      <c r="O10" s="56">
        <f t="shared" si="0"/>
        <v>0</v>
      </c>
      <c r="P10" s="56">
        <f t="shared" si="0"/>
        <v>0</v>
      </c>
      <c r="Q10" s="56">
        <f t="shared" si="0"/>
        <v>0</v>
      </c>
      <c r="R10" s="56">
        <f t="shared" si="0"/>
        <v>0</v>
      </c>
      <c r="S10" s="56">
        <f t="shared" si="0"/>
        <v>0</v>
      </c>
      <c r="T10" s="56">
        <f t="shared" si="0"/>
        <v>0</v>
      </c>
      <c r="U10" s="56">
        <f t="shared" si="0"/>
        <v>0</v>
      </c>
      <c r="V10" s="56">
        <f t="shared" si="0"/>
        <v>0</v>
      </c>
      <c r="W10" s="56">
        <f t="shared" si="0"/>
        <v>0</v>
      </c>
      <c r="X10" s="56">
        <f t="shared" si="0"/>
        <v>0</v>
      </c>
      <c r="Y10" s="56">
        <f t="shared" si="0"/>
        <v>0</v>
      </c>
      <c r="Z10" s="56">
        <f t="shared" si="0"/>
        <v>0</v>
      </c>
      <c r="AA10" s="56">
        <f t="shared" si="0"/>
        <v>0</v>
      </c>
      <c r="AB10" s="56">
        <f t="shared" si="0"/>
        <v>0</v>
      </c>
      <c r="AC10" s="56">
        <f t="shared" si="0"/>
        <v>0</v>
      </c>
      <c r="AD10" s="56">
        <f t="shared" si="0"/>
        <v>0</v>
      </c>
      <c r="AE10" s="56">
        <f t="shared" si="0"/>
        <v>0</v>
      </c>
      <c r="AF10" s="56">
        <f t="shared" si="0"/>
        <v>0</v>
      </c>
      <c r="AG10" s="56">
        <f t="shared" si="0"/>
        <v>0</v>
      </c>
      <c r="AH10" s="56">
        <f t="shared" si="0"/>
        <v>0</v>
      </c>
      <c r="AI10" s="56">
        <f t="shared" si="0"/>
        <v>0</v>
      </c>
      <c r="AJ10" s="56">
        <f t="shared" si="0"/>
        <v>0</v>
      </c>
      <c r="AK10" s="56">
        <f t="shared" si="0"/>
        <v>0</v>
      </c>
      <c r="AL10" s="56">
        <f t="shared" si="0"/>
        <v>0</v>
      </c>
      <c r="AM10" s="56">
        <f t="shared" si="0"/>
        <v>0</v>
      </c>
      <c r="AN10" s="56">
        <f t="shared" si="0"/>
        <v>0</v>
      </c>
      <c r="AO10" s="56">
        <f t="shared" si="0"/>
        <v>0</v>
      </c>
      <c r="AP10" s="56">
        <f t="shared" si="0"/>
        <v>0</v>
      </c>
      <c r="AQ10" s="56">
        <f t="shared" si="0"/>
        <v>0</v>
      </c>
      <c r="AR10" s="56">
        <f t="shared" si="0"/>
        <v>0</v>
      </c>
      <c r="AS10" s="56">
        <f t="shared" si="0"/>
        <v>0</v>
      </c>
      <c r="AT10" s="56">
        <f t="shared" si="0"/>
        <v>0</v>
      </c>
      <c r="AU10" s="56">
        <f t="shared" si="0"/>
        <v>0</v>
      </c>
      <c r="AV10" s="56">
        <f t="shared" si="0"/>
        <v>0</v>
      </c>
      <c r="AW10" s="56">
        <f t="shared" si="0"/>
        <v>0</v>
      </c>
      <c r="AX10" s="56">
        <f t="shared" si="0"/>
        <v>0</v>
      </c>
      <c r="AY10" s="56">
        <f t="shared" si="0"/>
        <v>0</v>
      </c>
      <c r="AZ10" s="56">
        <f t="shared" si="0"/>
        <v>0</v>
      </c>
      <c r="BA10" s="56">
        <f t="shared" si="0"/>
        <v>0</v>
      </c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</row>
    <row r="11" spans="1:93" x14ac:dyDescent="0.2">
      <c r="A11" s="39" t="s">
        <v>85</v>
      </c>
      <c r="C11" s="56">
        <f t="shared" si="1"/>
        <v>0</v>
      </c>
      <c r="D11" s="56">
        <f t="shared" si="0"/>
        <v>0</v>
      </c>
      <c r="E11" s="56">
        <f t="shared" si="0"/>
        <v>0</v>
      </c>
      <c r="F11" s="56">
        <f t="shared" si="0"/>
        <v>0</v>
      </c>
      <c r="G11" s="56">
        <f t="shared" si="0"/>
        <v>0</v>
      </c>
      <c r="H11" s="56">
        <f t="shared" si="0"/>
        <v>0</v>
      </c>
      <c r="I11" s="56">
        <f t="shared" si="0"/>
        <v>0</v>
      </c>
      <c r="J11" s="56">
        <f t="shared" si="0"/>
        <v>0</v>
      </c>
      <c r="K11" s="56">
        <f t="shared" si="0"/>
        <v>0</v>
      </c>
      <c r="L11" s="56">
        <f t="shared" si="0"/>
        <v>0</v>
      </c>
      <c r="M11" s="56">
        <f t="shared" si="0"/>
        <v>0</v>
      </c>
      <c r="N11" s="56">
        <f t="shared" si="0"/>
        <v>0</v>
      </c>
      <c r="O11" s="56">
        <f t="shared" si="0"/>
        <v>0</v>
      </c>
      <c r="P11" s="56">
        <f t="shared" si="0"/>
        <v>0</v>
      </c>
      <c r="Q11" s="56">
        <f t="shared" si="0"/>
        <v>0</v>
      </c>
      <c r="R11" s="56">
        <f t="shared" si="0"/>
        <v>0</v>
      </c>
      <c r="S11" s="56">
        <f t="shared" si="0"/>
        <v>0</v>
      </c>
      <c r="T11" s="56">
        <f t="shared" si="0"/>
        <v>0</v>
      </c>
      <c r="U11" s="56">
        <f t="shared" si="0"/>
        <v>0</v>
      </c>
      <c r="V11" s="56">
        <f t="shared" si="0"/>
        <v>0</v>
      </c>
      <c r="W11" s="56">
        <f t="shared" si="0"/>
        <v>0</v>
      </c>
      <c r="X11" s="56">
        <f t="shared" si="0"/>
        <v>0</v>
      </c>
      <c r="Y11" s="56">
        <f t="shared" si="0"/>
        <v>0</v>
      </c>
      <c r="Z11" s="56">
        <f t="shared" si="0"/>
        <v>0</v>
      </c>
      <c r="AA11" s="56">
        <f t="shared" si="0"/>
        <v>0</v>
      </c>
      <c r="AB11" s="56">
        <f t="shared" si="0"/>
        <v>0</v>
      </c>
      <c r="AC11" s="56">
        <f t="shared" si="0"/>
        <v>0</v>
      </c>
      <c r="AD11" s="56">
        <f t="shared" si="0"/>
        <v>0</v>
      </c>
      <c r="AE11" s="56">
        <f t="shared" si="0"/>
        <v>0</v>
      </c>
      <c r="AF11" s="56">
        <f t="shared" si="0"/>
        <v>0</v>
      </c>
      <c r="AG11" s="56">
        <f t="shared" si="0"/>
        <v>0</v>
      </c>
      <c r="AH11" s="56">
        <f t="shared" si="0"/>
        <v>0</v>
      </c>
      <c r="AI11" s="56">
        <f t="shared" si="0"/>
        <v>0</v>
      </c>
      <c r="AJ11" s="56">
        <f t="shared" si="0"/>
        <v>0</v>
      </c>
      <c r="AK11" s="56">
        <f t="shared" si="0"/>
        <v>0</v>
      </c>
      <c r="AL11" s="56">
        <f t="shared" si="0"/>
        <v>0</v>
      </c>
      <c r="AM11" s="56">
        <f t="shared" si="0"/>
        <v>0</v>
      </c>
      <c r="AN11" s="56">
        <f t="shared" si="0"/>
        <v>0</v>
      </c>
      <c r="AO11" s="56">
        <f t="shared" si="0"/>
        <v>0</v>
      </c>
      <c r="AP11" s="56">
        <f t="shared" si="0"/>
        <v>0</v>
      </c>
      <c r="AQ11" s="56">
        <f t="shared" si="0"/>
        <v>0</v>
      </c>
      <c r="AR11" s="56">
        <f t="shared" si="0"/>
        <v>0</v>
      </c>
      <c r="AS11" s="56">
        <f t="shared" si="0"/>
        <v>0</v>
      </c>
      <c r="AT11" s="56">
        <f t="shared" si="0"/>
        <v>0</v>
      </c>
      <c r="AU11" s="56">
        <f t="shared" si="0"/>
        <v>0</v>
      </c>
      <c r="AV11" s="56">
        <f t="shared" si="0"/>
        <v>0</v>
      </c>
      <c r="AW11" s="56">
        <f t="shared" si="0"/>
        <v>0</v>
      </c>
      <c r="AX11" s="56">
        <f t="shared" si="0"/>
        <v>0</v>
      </c>
      <c r="AY11" s="56">
        <f t="shared" si="0"/>
        <v>0</v>
      </c>
      <c r="AZ11" s="56">
        <f t="shared" si="0"/>
        <v>0</v>
      </c>
      <c r="BA11" s="56">
        <f t="shared" si="0"/>
        <v>0</v>
      </c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</row>
    <row r="12" spans="1:93" x14ac:dyDescent="0.2">
      <c r="A12" s="39" t="s">
        <v>86</v>
      </c>
      <c r="C12" s="56">
        <f t="shared" si="1"/>
        <v>1200000</v>
      </c>
      <c r="D12" s="56">
        <f t="shared" si="0"/>
        <v>1200000</v>
      </c>
      <c r="E12" s="56">
        <f t="shared" si="0"/>
        <v>1200000</v>
      </c>
      <c r="F12" s="56">
        <f t="shared" si="0"/>
        <v>1200000</v>
      </c>
      <c r="G12" s="56">
        <f t="shared" si="0"/>
        <v>1200000</v>
      </c>
      <c r="H12" s="56">
        <f t="shared" si="0"/>
        <v>1200000</v>
      </c>
      <c r="I12" s="56">
        <f t="shared" si="0"/>
        <v>1200000</v>
      </c>
      <c r="J12" s="56">
        <f t="shared" si="0"/>
        <v>0</v>
      </c>
      <c r="K12" s="56">
        <f t="shared" si="0"/>
        <v>1200000</v>
      </c>
      <c r="L12" s="56">
        <f t="shared" si="0"/>
        <v>1200000</v>
      </c>
      <c r="M12" s="56">
        <f t="shared" si="0"/>
        <v>1200000</v>
      </c>
      <c r="N12" s="56">
        <f t="shared" si="0"/>
        <v>1200000</v>
      </c>
      <c r="O12" s="56">
        <f t="shared" si="0"/>
        <v>1200000</v>
      </c>
      <c r="P12" s="56">
        <f t="shared" si="0"/>
        <v>1200000</v>
      </c>
      <c r="Q12" s="56">
        <f t="shared" si="0"/>
        <v>1200000</v>
      </c>
      <c r="R12" s="56">
        <f t="shared" si="0"/>
        <v>1200000</v>
      </c>
      <c r="S12" s="56">
        <f t="shared" si="0"/>
        <v>1200000</v>
      </c>
      <c r="T12" s="56">
        <f t="shared" si="0"/>
        <v>1200000</v>
      </c>
      <c r="U12" s="56">
        <f t="shared" si="0"/>
        <v>0</v>
      </c>
      <c r="V12" s="56">
        <f t="shared" si="0"/>
        <v>1200000</v>
      </c>
      <c r="W12" s="56">
        <f t="shared" si="0"/>
        <v>1200000</v>
      </c>
      <c r="X12" s="56">
        <f t="shared" ref="D12:BA15" si="2">X31+X46+X61+X76+X91+X106</f>
        <v>1200000</v>
      </c>
      <c r="Y12" s="56">
        <f t="shared" si="2"/>
        <v>1200000</v>
      </c>
      <c r="Z12" s="56">
        <f t="shared" si="2"/>
        <v>1200000</v>
      </c>
      <c r="AA12" s="56">
        <f t="shared" si="2"/>
        <v>1200000</v>
      </c>
      <c r="AB12" s="56">
        <f t="shared" si="2"/>
        <v>1200000</v>
      </c>
      <c r="AC12" s="56">
        <f t="shared" si="2"/>
        <v>1200000</v>
      </c>
      <c r="AD12" s="56">
        <f t="shared" si="2"/>
        <v>1200000</v>
      </c>
      <c r="AE12" s="56">
        <f t="shared" si="2"/>
        <v>1200000</v>
      </c>
      <c r="AF12" s="56">
        <f t="shared" si="2"/>
        <v>0</v>
      </c>
      <c r="AG12" s="56">
        <f t="shared" si="2"/>
        <v>1200000</v>
      </c>
      <c r="AH12" s="56">
        <f t="shared" si="2"/>
        <v>1200000</v>
      </c>
      <c r="AI12" s="56">
        <f t="shared" si="2"/>
        <v>1200000</v>
      </c>
      <c r="AJ12" s="56">
        <f t="shared" si="2"/>
        <v>1200000</v>
      </c>
      <c r="AK12" s="56">
        <f t="shared" si="2"/>
        <v>1200000</v>
      </c>
      <c r="AL12" s="56">
        <f t="shared" si="2"/>
        <v>1200000</v>
      </c>
      <c r="AM12" s="56">
        <f t="shared" si="2"/>
        <v>1200000</v>
      </c>
      <c r="AN12" s="56">
        <f t="shared" si="2"/>
        <v>1200000</v>
      </c>
      <c r="AO12" s="56">
        <f t="shared" si="2"/>
        <v>1200000</v>
      </c>
      <c r="AP12" s="56">
        <f t="shared" si="2"/>
        <v>1200000</v>
      </c>
      <c r="AQ12" s="56">
        <f t="shared" si="2"/>
        <v>0</v>
      </c>
      <c r="AR12" s="56">
        <f t="shared" si="2"/>
        <v>1200000</v>
      </c>
      <c r="AS12" s="56">
        <f t="shared" si="2"/>
        <v>1200000</v>
      </c>
      <c r="AT12" s="56">
        <f t="shared" si="2"/>
        <v>1200000</v>
      </c>
      <c r="AU12" s="56">
        <f t="shared" si="2"/>
        <v>1200000</v>
      </c>
      <c r="AV12" s="56">
        <f t="shared" si="2"/>
        <v>1200000</v>
      </c>
      <c r="AW12" s="56">
        <f t="shared" si="2"/>
        <v>1200000</v>
      </c>
      <c r="AX12" s="56">
        <f t="shared" si="2"/>
        <v>1200000</v>
      </c>
      <c r="AY12" s="56">
        <f t="shared" si="2"/>
        <v>1200000</v>
      </c>
      <c r="AZ12" s="56">
        <f t="shared" si="2"/>
        <v>1200000</v>
      </c>
      <c r="BA12" s="56">
        <f t="shared" si="2"/>
        <v>1200000</v>
      </c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</row>
    <row r="13" spans="1:93" x14ac:dyDescent="0.2">
      <c r="A13" s="39" t="s">
        <v>87</v>
      </c>
      <c r="C13" s="56">
        <f t="shared" si="1"/>
        <v>1200000</v>
      </c>
      <c r="D13" s="56">
        <f t="shared" si="2"/>
        <v>1200000</v>
      </c>
      <c r="E13" s="56">
        <f t="shared" si="2"/>
        <v>1200000</v>
      </c>
      <c r="F13" s="56">
        <f t="shared" si="2"/>
        <v>1200000</v>
      </c>
      <c r="G13" s="56">
        <f t="shared" si="2"/>
        <v>1200000</v>
      </c>
      <c r="H13" s="56">
        <f t="shared" si="2"/>
        <v>1200000</v>
      </c>
      <c r="I13" s="56">
        <f t="shared" si="2"/>
        <v>1200000</v>
      </c>
      <c r="J13" s="56">
        <f t="shared" si="2"/>
        <v>0</v>
      </c>
      <c r="K13" s="56">
        <f t="shared" si="2"/>
        <v>1200000</v>
      </c>
      <c r="L13" s="56">
        <f t="shared" si="2"/>
        <v>1200000</v>
      </c>
      <c r="M13" s="56">
        <f t="shared" si="2"/>
        <v>1200000</v>
      </c>
      <c r="N13" s="56">
        <f t="shared" si="2"/>
        <v>1200000</v>
      </c>
      <c r="O13" s="56">
        <f t="shared" si="2"/>
        <v>1200000</v>
      </c>
      <c r="P13" s="56">
        <f t="shared" si="2"/>
        <v>1200000</v>
      </c>
      <c r="Q13" s="56">
        <f t="shared" si="2"/>
        <v>1200000</v>
      </c>
      <c r="R13" s="56">
        <f t="shared" si="2"/>
        <v>1200000</v>
      </c>
      <c r="S13" s="56">
        <f t="shared" si="2"/>
        <v>1200000</v>
      </c>
      <c r="T13" s="56">
        <f t="shared" si="2"/>
        <v>1200000</v>
      </c>
      <c r="U13" s="56">
        <f t="shared" si="2"/>
        <v>0</v>
      </c>
      <c r="V13" s="56">
        <f t="shared" si="2"/>
        <v>1200000</v>
      </c>
      <c r="W13" s="56">
        <f t="shared" si="2"/>
        <v>1200000</v>
      </c>
      <c r="X13" s="56">
        <f t="shared" si="2"/>
        <v>1200000</v>
      </c>
      <c r="Y13" s="56">
        <f t="shared" si="2"/>
        <v>1200000</v>
      </c>
      <c r="Z13" s="56">
        <f t="shared" si="2"/>
        <v>1200000</v>
      </c>
      <c r="AA13" s="56">
        <f t="shared" si="2"/>
        <v>1200000</v>
      </c>
      <c r="AB13" s="56">
        <f t="shared" si="2"/>
        <v>1200000</v>
      </c>
      <c r="AC13" s="56">
        <f t="shared" si="2"/>
        <v>1200000</v>
      </c>
      <c r="AD13" s="56">
        <f t="shared" si="2"/>
        <v>1200000</v>
      </c>
      <c r="AE13" s="56">
        <f t="shared" si="2"/>
        <v>1200000</v>
      </c>
      <c r="AF13" s="56">
        <f t="shared" si="2"/>
        <v>0</v>
      </c>
      <c r="AG13" s="56">
        <f t="shared" si="2"/>
        <v>1200000</v>
      </c>
      <c r="AH13" s="56">
        <f t="shared" si="2"/>
        <v>1200000</v>
      </c>
      <c r="AI13" s="56">
        <f t="shared" si="2"/>
        <v>1200000</v>
      </c>
      <c r="AJ13" s="56">
        <f t="shared" si="2"/>
        <v>1200000</v>
      </c>
      <c r="AK13" s="56">
        <f t="shared" si="2"/>
        <v>1200000</v>
      </c>
      <c r="AL13" s="56">
        <f t="shared" si="2"/>
        <v>1200000</v>
      </c>
      <c r="AM13" s="56">
        <f t="shared" si="2"/>
        <v>1200000</v>
      </c>
      <c r="AN13" s="56">
        <f t="shared" si="2"/>
        <v>1200000</v>
      </c>
      <c r="AO13" s="56">
        <f t="shared" si="2"/>
        <v>1200000</v>
      </c>
      <c r="AP13" s="56">
        <f t="shared" si="2"/>
        <v>1200000</v>
      </c>
      <c r="AQ13" s="56">
        <f t="shared" si="2"/>
        <v>0</v>
      </c>
      <c r="AR13" s="56">
        <f t="shared" si="2"/>
        <v>1200000</v>
      </c>
      <c r="AS13" s="56">
        <f t="shared" si="2"/>
        <v>1200000</v>
      </c>
      <c r="AT13" s="56">
        <f t="shared" si="2"/>
        <v>1200000</v>
      </c>
      <c r="AU13" s="56">
        <f t="shared" si="2"/>
        <v>1200000</v>
      </c>
      <c r="AV13" s="56">
        <f t="shared" si="2"/>
        <v>1200000</v>
      </c>
      <c r="AW13" s="56">
        <f t="shared" si="2"/>
        <v>1200000</v>
      </c>
      <c r="AX13" s="56">
        <f t="shared" si="2"/>
        <v>1200000</v>
      </c>
      <c r="AY13" s="56">
        <f t="shared" si="2"/>
        <v>1200000</v>
      </c>
      <c r="AZ13" s="56">
        <f t="shared" si="2"/>
        <v>1200000</v>
      </c>
      <c r="BA13" s="56">
        <f t="shared" si="2"/>
        <v>1200000</v>
      </c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</row>
    <row r="14" spans="1:93" s="40" customFormat="1" x14ac:dyDescent="0.2">
      <c r="A14" s="40" t="s">
        <v>88</v>
      </c>
      <c r="B14" s="41"/>
      <c r="C14" s="55">
        <f t="shared" si="1"/>
        <v>0</v>
      </c>
      <c r="D14" s="55">
        <f t="shared" si="2"/>
        <v>0</v>
      </c>
      <c r="E14" s="55">
        <f t="shared" si="2"/>
        <v>0</v>
      </c>
      <c r="F14" s="55">
        <f t="shared" si="2"/>
        <v>0</v>
      </c>
      <c r="G14" s="55">
        <f t="shared" si="2"/>
        <v>0</v>
      </c>
      <c r="H14" s="55">
        <f t="shared" si="2"/>
        <v>0</v>
      </c>
      <c r="I14" s="55">
        <f t="shared" si="2"/>
        <v>0</v>
      </c>
      <c r="J14" s="55">
        <f t="shared" si="2"/>
        <v>0</v>
      </c>
      <c r="K14" s="55">
        <f t="shared" si="2"/>
        <v>0</v>
      </c>
      <c r="L14" s="55">
        <f t="shared" si="2"/>
        <v>0</v>
      </c>
      <c r="M14" s="55">
        <f t="shared" si="2"/>
        <v>0</v>
      </c>
      <c r="N14" s="55">
        <f t="shared" si="2"/>
        <v>0</v>
      </c>
      <c r="O14" s="55">
        <f t="shared" si="2"/>
        <v>0</v>
      </c>
      <c r="P14" s="55">
        <f t="shared" si="2"/>
        <v>0</v>
      </c>
      <c r="Q14" s="55">
        <f t="shared" si="2"/>
        <v>0</v>
      </c>
      <c r="R14" s="55">
        <f t="shared" si="2"/>
        <v>0</v>
      </c>
      <c r="S14" s="55">
        <f t="shared" si="2"/>
        <v>0</v>
      </c>
      <c r="T14" s="55">
        <f t="shared" si="2"/>
        <v>0</v>
      </c>
      <c r="U14" s="55">
        <f t="shared" si="2"/>
        <v>0</v>
      </c>
      <c r="V14" s="55">
        <f t="shared" si="2"/>
        <v>0</v>
      </c>
      <c r="W14" s="55">
        <f t="shared" si="2"/>
        <v>0</v>
      </c>
      <c r="X14" s="55">
        <f t="shared" si="2"/>
        <v>0</v>
      </c>
      <c r="Y14" s="55">
        <f t="shared" si="2"/>
        <v>0</v>
      </c>
      <c r="Z14" s="55">
        <f t="shared" si="2"/>
        <v>0</v>
      </c>
      <c r="AA14" s="55">
        <f t="shared" si="2"/>
        <v>0</v>
      </c>
      <c r="AB14" s="55">
        <f t="shared" si="2"/>
        <v>0</v>
      </c>
      <c r="AC14" s="55">
        <f t="shared" si="2"/>
        <v>0</v>
      </c>
      <c r="AD14" s="55">
        <f t="shared" si="2"/>
        <v>0</v>
      </c>
      <c r="AE14" s="55">
        <f t="shared" si="2"/>
        <v>0</v>
      </c>
      <c r="AF14" s="55">
        <f t="shared" si="2"/>
        <v>0</v>
      </c>
      <c r="AG14" s="55">
        <f t="shared" si="2"/>
        <v>0</v>
      </c>
      <c r="AH14" s="55">
        <f t="shared" si="2"/>
        <v>0</v>
      </c>
      <c r="AI14" s="55">
        <f t="shared" si="2"/>
        <v>0</v>
      </c>
      <c r="AJ14" s="55">
        <f t="shared" si="2"/>
        <v>0</v>
      </c>
      <c r="AK14" s="55">
        <f t="shared" si="2"/>
        <v>0</v>
      </c>
      <c r="AL14" s="55">
        <f t="shared" si="2"/>
        <v>0</v>
      </c>
      <c r="AM14" s="55">
        <f t="shared" si="2"/>
        <v>0</v>
      </c>
      <c r="AN14" s="55">
        <f t="shared" si="2"/>
        <v>0</v>
      </c>
      <c r="AO14" s="55">
        <f t="shared" si="2"/>
        <v>0</v>
      </c>
      <c r="AP14" s="55">
        <f t="shared" si="2"/>
        <v>0</v>
      </c>
      <c r="AQ14" s="55">
        <f t="shared" si="2"/>
        <v>0</v>
      </c>
      <c r="AR14" s="55">
        <f t="shared" si="2"/>
        <v>0</v>
      </c>
      <c r="AS14" s="55">
        <f t="shared" si="2"/>
        <v>0</v>
      </c>
      <c r="AT14" s="55">
        <f t="shared" si="2"/>
        <v>0</v>
      </c>
      <c r="AU14" s="55">
        <f t="shared" si="2"/>
        <v>0</v>
      </c>
      <c r="AV14" s="55">
        <f t="shared" si="2"/>
        <v>0</v>
      </c>
      <c r="AW14" s="55">
        <f t="shared" si="2"/>
        <v>0</v>
      </c>
      <c r="AX14" s="55">
        <f t="shared" si="2"/>
        <v>0</v>
      </c>
      <c r="AY14" s="55">
        <f t="shared" si="2"/>
        <v>0</v>
      </c>
      <c r="AZ14" s="55">
        <f t="shared" si="2"/>
        <v>0</v>
      </c>
      <c r="BA14" s="55">
        <f t="shared" si="2"/>
        <v>0</v>
      </c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</row>
    <row r="15" spans="1:93" x14ac:dyDescent="0.2">
      <c r="A15" s="39" t="s">
        <v>97</v>
      </c>
      <c r="C15" s="56">
        <f t="shared" si="1"/>
        <v>0</v>
      </c>
      <c r="D15" s="56">
        <f t="shared" si="2"/>
        <v>0</v>
      </c>
      <c r="E15" s="56">
        <f t="shared" si="2"/>
        <v>0</v>
      </c>
      <c r="F15" s="56">
        <f t="shared" si="2"/>
        <v>0</v>
      </c>
      <c r="G15" s="56">
        <f t="shared" si="2"/>
        <v>0</v>
      </c>
      <c r="H15" s="56">
        <f t="shared" si="2"/>
        <v>0</v>
      </c>
      <c r="I15" s="56">
        <f t="shared" si="2"/>
        <v>0</v>
      </c>
      <c r="J15" s="56">
        <f t="shared" si="2"/>
        <v>0</v>
      </c>
      <c r="K15" s="56">
        <f t="shared" si="2"/>
        <v>0</v>
      </c>
      <c r="L15" s="56">
        <f t="shared" si="2"/>
        <v>0</v>
      </c>
      <c r="M15" s="56">
        <f t="shared" si="2"/>
        <v>0</v>
      </c>
      <c r="N15" s="56">
        <f t="shared" si="2"/>
        <v>0</v>
      </c>
      <c r="O15" s="56">
        <f t="shared" si="2"/>
        <v>0</v>
      </c>
      <c r="P15" s="56">
        <f t="shared" si="2"/>
        <v>0</v>
      </c>
      <c r="Q15" s="56">
        <f t="shared" si="2"/>
        <v>0</v>
      </c>
      <c r="R15" s="56">
        <f t="shared" si="2"/>
        <v>0</v>
      </c>
      <c r="S15" s="56">
        <f t="shared" si="2"/>
        <v>0</v>
      </c>
      <c r="T15" s="56">
        <f t="shared" si="2"/>
        <v>0</v>
      </c>
      <c r="U15" s="56">
        <f t="shared" si="2"/>
        <v>0</v>
      </c>
      <c r="V15" s="56">
        <f t="shared" si="2"/>
        <v>0</v>
      </c>
      <c r="W15" s="56">
        <f t="shared" si="2"/>
        <v>0</v>
      </c>
      <c r="X15" s="56">
        <f t="shared" si="2"/>
        <v>0</v>
      </c>
      <c r="Y15" s="56">
        <f t="shared" si="2"/>
        <v>0</v>
      </c>
      <c r="Z15" s="56">
        <f t="shared" si="2"/>
        <v>0</v>
      </c>
      <c r="AA15" s="56">
        <f t="shared" si="2"/>
        <v>0</v>
      </c>
      <c r="AB15" s="56">
        <f t="shared" si="2"/>
        <v>0</v>
      </c>
      <c r="AC15" s="56">
        <f t="shared" si="2"/>
        <v>0</v>
      </c>
      <c r="AD15" s="56">
        <f t="shared" si="2"/>
        <v>0</v>
      </c>
      <c r="AE15" s="56">
        <f t="shared" si="2"/>
        <v>0</v>
      </c>
      <c r="AF15" s="56">
        <f t="shared" si="2"/>
        <v>0</v>
      </c>
      <c r="AG15" s="56">
        <f t="shared" si="2"/>
        <v>0</v>
      </c>
      <c r="AH15" s="56">
        <f t="shared" si="2"/>
        <v>0</v>
      </c>
      <c r="AI15" s="56">
        <f t="shared" si="2"/>
        <v>0</v>
      </c>
      <c r="AJ15" s="56">
        <f t="shared" si="2"/>
        <v>0</v>
      </c>
      <c r="AK15" s="56">
        <f t="shared" si="2"/>
        <v>0</v>
      </c>
      <c r="AL15" s="56">
        <f t="shared" si="2"/>
        <v>0</v>
      </c>
      <c r="AM15" s="56">
        <f t="shared" si="2"/>
        <v>0</v>
      </c>
      <c r="AN15" s="56">
        <f t="shared" si="2"/>
        <v>0</v>
      </c>
      <c r="AO15" s="56">
        <f t="shared" si="2"/>
        <v>0</v>
      </c>
      <c r="AP15" s="56">
        <f t="shared" si="2"/>
        <v>0</v>
      </c>
      <c r="AQ15" s="56">
        <f t="shared" si="2"/>
        <v>0</v>
      </c>
      <c r="AR15" s="56">
        <f t="shared" si="2"/>
        <v>0</v>
      </c>
      <c r="AS15" s="56">
        <f t="shared" si="2"/>
        <v>0</v>
      </c>
      <c r="AT15" s="56">
        <f t="shared" si="2"/>
        <v>0</v>
      </c>
      <c r="AU15" s="56">
        <f t="shared" si="2"/>
        <v>0</v>
      </c>
      <c r="AV15" s="56">
        <f t="shared" si="2"/>
        <v>0</v>
      </c>
      <c r="AW15" s="56">
        <f t="shared" si="2"/>
        <v>0</v>
      </c>
      <c r="AX15" s="56">
        <f t="shared" si="2"/>
        <v>0</v>
      </c>
      <c r="AY15" s="56">
        <f t="shared" si="2"/>
        <v>0</v>
      </c>
      <c r="AZ15" s="56">
        <f t="shared" si="2"/>
        <v>0</v>
      </c>
      <c r="BA15" s="56">
        <f t="shared" si="2"/>
        <v>0</v>
      </c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</row>
    <row r="16" spans="1:93" x14ac:dyDescent="0.2"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</row>
    <row r="17" spans="1:93" x14ac:dyDescent="0.2">
      <c r="A17" s="39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</row>
    <row r="18" spans="1:93" x14ac:dyDescent="0.2"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</row>
    <row r="19" spans="1:93" x14ac:dyDescent="0.2">
      <c r="A19" s="59" t="s">
        <v>114</v>
      </c>
      <c r="B19" s="63" t="s">
        <v>99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</row>
    <row r="20" spans="1:93" x14ac:dyDescent="0.2">
      <c r="A20" s="39" t="s">
        <v>100</v>
      </c>
      <c r="B20" s="62" t="s">
        <v>115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</row>
    <row r="21" spans="1:93" x14ac:dyDescent="0.2">
      <c r="A21" s="39" t="s">
        <v>102</v>
      </c>
      <c r="B21" s="62" t="s">
        <v>116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4"/>
      <c r="S21" s="56"/>
      <c r="T21" s="56"/>
      <c r="U21" s="56"/>
      <c r="V21" s="56"/>
      <c r="W21" s="56"/>
      <c r="X21" s="56"/>
      <c r="Y21" s="64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</row>
    <row r="22" spans="1:93" x14ac:dyDescent="0.2">
      <c r="A22" s="39" t="s">
        <v>68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64"/>
      <c r="S22" s="56"/>
      <c r="T22" s="56"/>
      <c r="U22" s="56"/>
      <c r="V22" s="56"/>
      <c r="W22" s="56"/>
      <c r="X22" s="56"/>
      <c r="Y22" s="64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</row>
    <row r="23" spans="1:93" x14ac:dyDescent="0.2">
      <c r="A23" s="39" t="s">
        <v>95</v>
      </c>
      <c r="B23" s="62" t="s">
        <v>93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</row>
    <row r="24" spans="1:93" x14ac:dyDescent="0.2">
      <c r="A24" s="39" t="s">
        <v>92</v>
      </c>
      <c r="B24" s="62">
        <f>IF(B23="","",VLOOKUP(B23,'Drop Down'!$A$2:$B$9,2,FALSE))</f>
        <v>4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</row>
    <row r="25" spans="1:93" x14ac:dyDescent="0.2">
      <c r="A25" s="39" t="s">
        <v>54</v>
      </c>
      <c r="B25" s="62">
        <f>IF(B23="","",VLOOKUP(B23,'Drop Down'!$A$2:$C$9,3,FALSE))</f>
        <v>0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</row>
    <row r="26" spans="1:93" x14ac:dyDescent="0.2">
      <c r="A26" s="39" t="s">
        <v>96</v>
      </c>
      <c r="C26" s="56">
        <v>1200000</v>
      </c>
      <c r="D26" s="56">
        <f>C32</f>
        <v>1200000</v>
      </c>
      <c r="E26" s="56">
        <f t="shared" ref="E26:BA26" si="3">D32</f>
        <v>1200000</v>
      </c>
      <c r="F26" s="56">
        <f t="shared" si="3"/>
        <v>1200000</v>
      </c>
      <c r="G26" s="56">
        <f t="shared" si="3"/>
        <v>1200000</v>
      </c>
      <c r="H26" s="56">
        <f t="shared" si="3"/>
        <v>1200000</v>
      </c>
      <c r="I26" s="56">
        <f t="shared" si="3"/>
        <v>1200000</v>
      </c>
      <c r="J26" s="56"/>
      <c r="K26" s="56">
        <f>I32</f>
        <v>1200000</v>
      </c>
      <c r="L26" s="56">
        <f t="shared" si="3"/>
        <v>1200000</v>
      </c>
      <c r="M26" s="56">
        <f t="shared" si="3"/>
        <v>1200000</v>
      </c>
      <c r="N26" s="56">
        <f t="shared" si="3"/>
        <v>1200000</v>
      </c>
      <c r="O26" s="56">
        <f t="shared" si="3"/>
        <v>1200000</v>
      </c>
      <c r="P26" s="56">
        <f t="shared" si="3"/>
        <v>1200000</v>
      </c>
      <c r="Q26" s="56">
        <f t="shared" si="3"/>
        <v>1200000</v>
      </c>
      <c r="R26" s="56">
        <f t="shared" si="3"/>
        <v>1200000</v>
      </c>
      <c r="S26" s="56">
        <f t="shared" si="3"/>
        <v>1200000</v>
      </c>
      <c r="T26" s="56">
        <f t="shared" si="3"/>
        <v>1200000</v>
      </c>
      <c r="U26" s="56"/>
      <c r="V26" s="56">
        <f>T32</f>
        <v>1200000</v>
      </c>
      <c r="W26" s="56">
        <f t="shared" si="3"/>
        <v>1200000</v>
      </c>
      <c r="X26" s="56">
        <f t="shared" si="3"/>
        <v>1200000</v>
      </c>
      <c r="Y26" s="56">
        <f t="shared" si="3"/>
        <v>1200000</v>
      </c>
      <c r="Z26" s="56">
        <f t="shared" si="3"/>
        <v>1200000</v>
      </c>
      <c r="AA26" s="56">
        <f t="shared" si="3"/>
        <v>1200000</v>
      </c>
      <c r="AB26" s="56">
        <f t="shared" si="3"/>
        <v>1200000</v>
      </c>
      <c r="AC26" s="56">
        <f t="shared" si="3"/>
        <v>1200000</v>
      </c>
      <c r="AD26" s="56">
        <f t="shared" si="3"/>
        <v>1200000</v>
      </c>
      <c r="AE26" s="56">
        <f t="shared" si="3"/>
        <v>1200000</v>
      </c>
      <c r="AF26" s="56"/>
      <c r="AG26" s="56">
        <f>AE32</f>
        <v>1200000</v>
      </c>
      <c r="AH26" s="56">
        <f t="shared" si="3"/>
        <v>1200000</v>
      </c>
      <c r="AI26" s="56">
        <f t="shared" si="3"/>
        <v>1200000</v>
      </c>
      <c r="AJ26" s="56">
        <f t="shared" si="3"/>
        <v>1200000</v>
      </c>
      <c r="AK26" s="56">
        <f t="shared" si="3"/>
        <v>1200000</v>
      </c>
      <c r="AL26" s="56">
        <f t="shared" si="3"/>
        <v>1200000</v>
      </c>
      <c r="AM26" s="56">
        <f t="shared" si="3"/>
        <v>1200000</v>
      </c>
      <c r="AN26" s="56">
        <f t="shared" si="3"/>
        <v>1200000</v>
      </c>
      <c r="AO26" s="56">
        <f t="shared" si="3"/>
        <v>1200000</v>
      </c>
      <c r="AP26" s="56">
        <f t="shared" si="3"/>
        <v>1200000</v>
      </c>
      <c r="AQ26" s="56"/>
      <c r="AR26" s="56">
        <f>AP32</f>
        <v>1200000</v>
      </c>
      <c r="AS26" s="56">
        <f t="shared" si="3"/>
        <v>1200000</v>
      </c>
      <c r="AT26" s="56">
        <f t="shared" si="3"/>
        <v>1200000</v>
      </c>
      <c r="AU26" s="56">
        <f t="shared" si="3"/>
        <v>1200000</v>
      </c>
      <c r="AV26" s="56">
        <f t="shared" si="3"/>
        <v>1200000</v>
      </c>
      <c r="AW26" s="56">
        <f t="shared" si="3"/>
        <v>1200000</v>
      </c>
      <c r="AX26" s="56">
        <f t="shared" si="3"/>
        <v>1200000</v>
      </c>
      <c r="AY26" s="56">
        <f t="shared" si="3"/>
        <v>1200000</v>
      </c>
      <c r="AZ26" s="56">
        <f t="shared" si="3"/>
        <v>1200000</v>
      </c>
      <c r="BA26" s="56">
        <f t="shared" si="3"/>
        <v>1200000</v>
      </c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</row>
    <row r="27" spans="1:93" s="40" customFormat="1" x14ac:dyDescent="0.2">
      <c r="A27" s="40" t="s">
        <v>84</v>
      </c>
      <c r="B27" s="41"/>
      <c r="C27" s="55">
        <v>1200000</v>
      </c>
      <c r="D27" s="55">
        <f t="shared" ref="D27:I27" si="4">C31</f>
        <v>1200000</v>
      </c>
      <c r="E27" s="55">
        <f t="shared" si="4"/>
        <v>1200000</v>
      </c>
      <c r="F27" s="55">
        <f t="shared" si="4"/>
        <v>1200000</v>
      </c>
      <c r="G27" s="55">
        <f t="shared" si="4"/>
        <v>1200000</v>
      </c>
      <c r="H27" s="55">
        <f t="shared" si="4"/>
        <v>1200000</v>
      </c>
      <c r="I27" s="55">
        <f t="shared" si="4"/>
        <v>1200000</v>
      </c>
      <c r="J27" s="55"/>
      <c r="K27" s="55">
        <f>I31</f>
        <v>1200000</v>
      </c>
      <c r="L27" s="55">
        <f t="shared" ref="L27:T27" si="5">K31</f>
        <v>1200000</v>
      </c>
      <c r="M27" s="55">
        <f t="shared" si="5"/>
        <v>1200000</v>
      </c>
      <c r="N27" s="55">
        <f t="shared" si="5"/>
        <v>1200000</v>
      </c>
      <c r="O27" s="55">
        <f t="shared" si="5"/>
        <v>1200000</v>
      </c>
      <c r="P27" s="55">
        <f t="shared" si="5"/>
        <v>1200000</v>
      </c>
      <c r="Q27" s="55">
        <f t="shared" si="5"/>
        <v>1200000</v>
      </c>
      <c r="R27" s="55">
        <f t="shared" si="5"/>
        <v>1200000</v>
      </c>
      <c r="S27" s="55">
        <f t="shared" si="5"/>
        <v>1200000</v>
      </c>
      <c r="T27" s="55">
        <f t="shared" si="5"/>
        <v>1200000</v>
      </c>
      <c r="U27" s="55"/>
      <c r="V27" s="55">
        <f>T31</f>
        <v>1200000</v>
      </c>
      <c r="W27" s="55">
        <f t="shared" ref="W27:AE27" si="6">V31</f>
        <v>1200000</v>
      </c>
      <c r="X27" s="55">
        <f t="shared" si="6"/>
        <v>1200000</v>
      </c>
      <c r="Y27" s="55">
        <f t="shared" si="6"/>
        <v>1200000</v>
      </c>
      <c r="Z27" s="55">
        <f t="shared" si="6"/>
        <v>1200000</v>
      </c>
      <c r="AA27" s="55">
        <f t="shared" si="6"/>
        <v>1200000</v>
      </c>
      <c r="AB27" s="55">
        <f t="shared" si="6"/>
        <v>1200000</v>
      </c>
      <c r="AC27" s="55">
        <f t="shared" si="6"/>
        <v>1200000</v>
      </c>
      <c r="AD27" s="55">
        <f t="shared" si="6"/>
        <v>1200000</v>
      </c>
      <c r="AE27" s="55">
        <f t="shared" si="6"/>
        <v>1200000</v>
      </c>
      <c r="AF27" s="55"/>
      <c r="AG27" s="55">
        <f>AE31</f>
        <v>1200000</v>
      </c>
      <c r="AH27" s="55">
        <f t="shared" ref="AH27:AP27" si="7">AG31</f>
        <v>1200000</v>
      </c>
      <c r="AI27" s="55">
        <f t="shared" si="7"/>
        <v>1200000</v>
      </c>
      <c r="AJ27" s="55">
        <f t="shared" si="7"/>
        <v>1200000</v>
      </c>
      <c r="AK27" s="55">
        <f t="shared" si="7"/>
        <v>1200000</v>
      </c>
      <c r="AL27" s="55">
        <f t="shared" si="7"/>
        <v>1200000</v>
      </c>
      <c r="AM27" s="55">
        <f t="shared" si="7"/>
        <v>1200000</v>
      </c>
      <c r="AN27" s="55">
        <f t="shared" si="7"/>
        <v>1200000</v>
      </c>
      <c r="AO27" s="55">
        <f t="shared" si="7"/>
        <v>1200000</v>
      </c>
      <c r="AP27" s="55">
        <f t="shared" si="7"/>
        <v>1200000</v>
      </c>
      <c r="AQ27" s="55"/>
      <c r="AR27" s="55">
        <f>AP31</f>
        <v>1200000</v>
      </c>
      <c r="AS27" s="55">
        <f t="shared" ref="AS27:BA27" si="8">AR31</f>
        <v>1200000</v>
      </c>
      <c r="AT27" s="55">
        <f t="shared" si="8"/>
        <v>1200000</v>
      </c>
      <c r="AU27" s="55">
        <f t="shared" si="8"/>
        <v>1200000</v>
      </c>
      <c r="AV27" s="55">
        <f t="shared" si="8"/>
        <v>1200000</v>
      </c>
      <c r="AW27" s="55">
        <f t="shared" si="8"/>
        <v>1200000</v>
      </c>
      <c r="AX27" s="55">
        <f t="shared" si="8"/>
        <v>1200000</v>
      </c>
      <c r="AY27" s="55">
        <f t="shared" si="8"/>
        <v>1200000</v>
      </c>
      <c r="AZ27" s="55">
        <f t="shared" si="8"/>
        <v>1200000</v>
      </c>
      <c r="BA27" s="55">
        <f t="shared" si="8"/>
        <v>1200000</v>
      </c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</row>
    <row r="28" spans="1:93" x14ac:dyDescent="0.2">
      <c r="A28" s="39" t="s">
        <v>82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/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56"/>
      <c r="V28" s="56">
        <v>0</v>
      </c>
      <c r="W28" s="56">
        <v>0</v>
      </c>
      <c r="X28" s="56">
        <v>0</v>
      </c>
      <c r="Y28" s="56">
        <v>0</v>
      </c>
      <c r="Z28" s="56">
        <v>0</v>
      </c>
      <c r="AA28" s="56">
        <v>0</v>
      </c>
      <c r="AB28" s="56">
        <v>0</v>
      </c>
      <c r="AC28" s="56">
        <v>0</v>
      </c>
      <c r="AD28" s="56">
        <v>0</v>
      </c>
      <c r="AE28" s="56">
        <v>0</v>
      </c>
      <c r="AF28" s="56"/>
      <c r="AG28" s="56">
        <v>0</v>
      </c>
      <c r="AH28" s="56">
        <v>0</v>
      </c>
      <c r="AI28" s="56">
        <v>0</v>
      </c>
      <c r="AJ28" s="56">
        <v>0</v>
      </c>
      <c r="AK28" s="56">
        <v>0</v>
      </c>
      <c r="AL28" s="56">
        <v>0</v>
      </c>
      <c r="AM28" s="56">
        <v>0</v>
      </c>
      <c r="AN28" s="56">
        <v>0</v>
      </c>
      <c r="AO28" s="56">
        <v>0</v>
      </c>
      <c r="AP28" s="56">
        <v>0</v>
      </c>
      <c r="AQ28" s="56"/>
      <c r="AR28" s="56">
        <v>0</v>
      </c>
      <c r="AS28" s="56">
        <v>0</v>
      </c>
      <c r="AT28" s="56">
        <v>0</v>
      </c>
      <c r="AU28" s="56">
        <v>0</v>
      </c>
      <c r="AV28" s="56">
        <v>0</v>
      </c>
      <c r="AW28" s="56">
        <v>0</v>
      </c>
      <c r="AX28" s="56">
        <v>0</v>
      </c>
      <c r="AY28" s="56">
        <v>0</v>
      </c>
      <c r="AZ28" s="56">
        <v>0</v>
      </c>
      <c r="BA28" s="56">
        <v>0</v>
      </c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</row>
    <row r="29" spans="1:93" x14ac:dyDescent="0.2">
      <c r="A29" s="39" t="s">
        <v>83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/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6"/>
      <c r="V29" s="56">
        <v>0</v>
      </c>
      <c r="W29" s="56">
        <v>0</v>
      </c>
      <c r="X29" s="56">
        <v>0</v>
      </c>
      <c r="Y29" s="56">
        <v>0</v>
      </c>
      <c r="Z29" s="56">
        <v>0</v>
      </c>
      <c r="AA29" s="56">
        <v>0</v>
      </c>
      <c r="AB29" s="56">
        <v>0</v>
      </c>
      <c r="AC29" s="56">
        <v>0</v>
      </c>
      <c r="AD29" s="56">
        <v>0</v>
      </c>
      <c r="AE29" s="56">
        <v>0</v>
      </c>
      <c r="AF29" s="56"/>
      <c r="AG29" s="56">
        <v>0</v>
      </c>
      <c r="AH29" s="56">
        <v>0</v>
      </c>
      <c r="AI29" s="56">
        <v>0</v>
      </c>
      <c r="AJ29" s="56">
        <v>0</v>
      </c>
      <c r="AK29" s="56">
        <v>0</v>
      </c>
      <c r="AL29" s="56">
        <v>0</v>
      </c>
      <c r="AM29" s="56">
        <v>0</v>
      </c>
      <c r="AN29" s="56">
        <v>0</v>
      </c>
      <c r="AO29" s="56">
        <v>0</v>
      </c>
      <c r="AP29" s="56">
        <v>0</v>
      </c>
      <c r="AQ29" s="56"/>
      <c r="AR29" s="56">
        <v>0</v>
      </c>
      <c r="AS29" s="56">
        <v>0</v>
      </c>
      <c r="AT29" s="56">
        <v>0</v>
      </c>
      <c r="AU29" s="56">
        <v>0</v>
      </c>
      <c r="AV29" s="56">
        <v>0</v>
      </c>
      <c r="AW29" s="56">
        <v>0</v>
      </c>
      <c r="AX29" s="56">
        <v>0</v>
      </c>
      <c r="AY29" s="56">
        <v>0</v>
      </c>
      <c r="AZ29" s="56">
        <v>0</v>
      </c>
      <c r="BA29" s="56">
        <v>0</v>
      </c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</row>
    <row r="30" spans="1:93" x14ac:dyDescent="0.2">
      <c r="A30" s="39" t="s">
        <v>87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/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6"/>
      <c r="V30" s="56">
        <v>0</v>
      </c>
      <c r="W30" s="56">
        <v>0</v>
      </c>
      <c r="X30" s="56">
        <v>0</v>
      </c>
      <c r="Y30" s="56">
        <v>0</v>
      </c>
      <c r="Z30" s="56">
        <v>0</v>
      </c>
      <c r="AA30" s="56">
        <v>0</v>
      </c>
      <c r="AB30" s="56">
        <v>0</v>
      </c>
      <c r="AC30" s="56">
        <v>0</v>
      </c>
      <c r="AD30" s="56">
        <v>0</v>
      </c>
      <c r="AE30" s="56">
        <v>0</v>
      </c>
      <c r="AF30" s="56"/>
      <c r="AG30" s="56">
        <v>0</v>
      </c>
      <c r="AH30" s="56">
        <v>0</v>
      </c>
      <c r="AI30" s="56">
        <v>0</v>
      </c>
      <c r="AJ30" s="56">
        <v>0</v>
      </c>
      <c r="AK30" s="56">
        <v>0</v>
      </c>
      <c r="AL30" s="56">
        <v>0</v>
      </c>
      <c r="AM30" s="56">
        <v>0</v>
      </c>
      <c r="AN30" s="56">
        <v>0</v>
      </c>
      <c r="AO30" s="56">
        <v>0</v>
      </c>
      <c r="AP30" s="56">
        <v>0</v>
      </c>
      <c r="AQ30" s="56"/>
      <c r="AR30" s="56">
        <v>0</v>
      </c>
      <c r="AS30" s="56">
        <v>0</v>
      </c>
      <c r="AT30" s="56">
        <v>0</v>
      </c>
      <c r="AU30" s="56">
        <v>0</v>
      </c>
      <c r="AV30" s="56">
        <v>0</v>
      </c>
      <c r="AW30" s="56">
        <v>0</v>
      </c>
      <c r="AX30" s="56">
        <v>0</v>
      </c>
      <c r="AY30" s="56">
        <v>0</v>
      </c>
      <c r="AZ30" s="56">
        <v>0</v>
      </c>
      <c r="BA30" s="56">
        <v>0</v>
      </c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</row>
    <row r="31" spans="1:93" s="40" customFormat="1" x14ac:dyDescent="0.2">
      <c r="A31" s="40" t="s">
        <v>88</v>
      </c>
      <c r="B31" s="41"/>
      <c r="C31" s="55">
        <f t="shared" ref="C31:I31" si="9">SUM(C27:C30)</f>
        <v>1200000</v>
      </c>
      <c r="D31" s="55">
        <f t="shared" si="9"/>
        <v>1200000</v>
      </c>
      <c r="E31" s="55">
        <f t="shared" si="9"/>
        <v>1200000</v>
      </c>
      <c r="F31" s="55">
        <f t="shared" si="9"/>
        <v>1200000</v>
      </c>
      <c r="G31" s="55">
        <f t="shared" si="9"/>
        <v>1200000</v>
      </c>
      <c r="H31" s="55">
        <f t="shared" si="9"/>
        <v>1200000</v>
      </c>
      <c r="I31" s="55">
        <f t="shared" si="9"/>
        <v>1200000</v>
      </c>
      <c r="J31" s="55"/>
      <c r="K31" s="55">
        <f t="shared" ref="K31:T31" si="10">SUM(K27:K30)</f>
        <v>1200000</v>
      </c>
      <c r="L31" s="55">
        <f t="shared" si="10"/>
        <v>1200000</v>
      </c>
      <c r="M31" s="55">
        <f t="shared" si="10"/>
        <v>1200000</v>
      </c>
      <c r="N31" s="55">
        <f t="shared" si="10"/>
        <v>1200000</v>
      </c>
      <c r="O31" s="55">
        <f t="shared" si="10"/>
        <v>1200000</v>
      </c>
      <c r="P31" s="55">
        <f t="shared" si="10"/>
        <v>1200000</v>
      </c>
      <c r="Q31" s="55">
        <f t="shared" si="10"/>
        <v>1200000</v>
      </c>
      <c r="R31" s="55">
        <f t="shared" si="10"/>
        <v>1200000</v>
      </c>
      <c r="S31" s="55">
        <f t="shared" si="10"/>
        <v>1200000</v>
      </c>
      <c r="T31" s="55">
        <f t="shared" si="10"/>
        <v>1200000</v>
      </c>
      <c r="U31" s="55"/>
      <c r="V31" s="55">
        <f t="shared" ref="V31:AE31" si="11">SUM(V27:V30)</f>
        <v>1200000</v>
      </c>
      <c r="W31" s="55">
        <f t="shared" si="11"/>
        <v>1200000</v>
      </c>
      <c r="X31" s="55">
        <f t="shared" si="11"/>
        <v>1200000</v>
      </c>
      <c r="Y31" s="55">
        <f t="shared" si="11"/>
        <v>1200000</v>
      </c>
      <c r="Z31" s="55">
        <f t="shared" si="11"/>
        <v>1200000</v>
      </c>
      <c r="AA31" s="55">
        <f t="shared" si="11"/>
        <v>1200000</v>
      </c>
      <c r="AB31" s="55">
        <f t="shared" si="11"/>
        <v>1200000</v>
      </c>
      <c r="AC31" s="55">
        <f t="shared" si="11"/>
        <v>1200000</v>
      </c>
      <c r="AD31" s="55">
        <f t="shared" si="11"/>
        <v>1200000</v>
      </c>
      <c r="AE31" s="55">
        <f t="shared" si="11"/>
        <v>1200000</v>
      </c>
      <c r="AF31" s="55"/>
      <c r="AG31" s="55">
        <f t="shared" ref="AG31:AP31" si="12">SUM(AG27:AG30)</f>
        <v>1200000</v>
      </c>
      <c r="AH31" s="55">
        <f t="shared" si="12"/>
        <v>1200000</v>
      </c>
      <c r="AI31" s="55">
        <f t="shared" si="12"/>
        <v>1200000</v>
      </c>
      <c r="AJ31" s="55">
        <f t="shared" si="12"/>
        <v>1200000</v>
      </c>
      <c r="AK31" s="55">
        <f t="shared" si="12"/>
        <v>1200000</v>
      </c>
      <c r="AL31" s="55">
        <f t="shared" si="12"/>
        <v>1200000</v>
      </c>
      <c r="AM31" s="55">
        <f t="shared" si="12"/>
        <v>1200000</v>
      </c>
      <c r="AN31" s="55">
        <f t="shared" si="12"/>
        <v>1200000</v>
      </c>
      <c r="AO31" s="55">
        <f t="shared" si="12"/>
        <v>1200000</v>
      </c>
      <c r="AP31" s="55">
        <f t="shared" si="12"/>
        <v>1200000</v>
      </c>
      <c r="AQ31" s="55"/>
      <c r="AR31" s="55">
        <f t="shared" ref="AR31:BA31" si="13">SUM(AR27:AR30)</f>
        <v>1200000</v>
      </c>
      <c r="AS31" s="55">
        <f t="shared" si="13"/>
        <v>1200000</v>
      </c>
      <c r="AT31" s="55">
        <f t="shared" si="13"/>
        <v>1200000</v>
      </c>
      <c r="AU31" s="55">
        <f t="shared" si="13"/>
        <v>1200000</v>
      </c>
      <c r="AV31" s="55">
        <f t="shared" si="13"/>
        <v>1200000</v>
      </c>
      <c r="AW31" s="55">
        <f t="shared" si="13"/>
        <v>1200000</v>
      </c>
      <c r="AX31" s="55">
        <f t="shared" si="13"/>
        <v>1200000</v>
      </c>
      <c r="AY31" s="55">
        <f t="shared" si="13"/>
        <v>1200000</v>
      </c>
      <c r="AZ31" s="55">
        <f t="shared" si="13"/>
        <v>1200000</v>
      </c>
      <c r="BA31" s="55">
        <f t="shared" si="13"/>
        <v>1200000</v>
      </c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</row>
    <row r="32" spans="1:93" x14ac:dyDescent="0.2">
      <c r="A32" s="39" t="s">
        <v>97</v>
      </c>
      <c r="C32" s="56">
        <f t="shared" ref="C32:I32" si="14">C26+C28-C29</f>
        <v>1200000</v>
      </c>
      <c r="D32" s="56">
        <f t="shared" si="14"/>
        <v>1200000</v>
      </c>
      <c r="E32" s="56">
        <f t="shared" si="14"/>
        <v>1200000</v>
      </c>
      <c r="F32" s="56">
        <f t="shared" si="14"/>
        <v>1200000</v>
      </c>
      <c r="G32" s="56">
        <f t="shared" si="14"/>
        <v>1200000</v>
      </c>
      <c r="H32" s="56">
        <f t="shared" si="14"/>
        <v>1200000</v>
      </c>
      <c r="I32" s="56">
        <f t="shared" si="14"/>
        <v>1200000</v>
      </c>
      <c r="J32" s="56"/>
      <c r="K32" s="56">
        <f t="shared" ref="K32:T32" si="15">K26+K28-K29</f>
        <v>1200000</v>
      </c>
      <c r="L32" s="56">
        <f t="shared" si="15"/>
        <v>1200000</v>
      </c>
      <c r="M32" s="56">
        <f t="shared" si="15"/>
        <v>1200000</v>
      </c>
      <c r="N32" s="56">
        <f t="shared" si="15"/>
        <v>1200000</v>
      </c>
      <c r="O32" s="56">
        <f t="shared" si="15"/>
        <v>1200000</v>
      </c>
      <c r="P32" s="56">
        <f t="shared" si="15"/>
        <v>1200000</v>
      </c>
      <c r="Q32" s="56">
        <f t="shared" si="15"/>
        <v>1200000</v>
      </c>
      <c r="R32" s="56">
        <f t="shared" si="15"/>
        <v>1200000</v>
      </c>
      <c r="S32" s="56">
        <f t="shared" si="15"/>
        <v>1200000</v>
      </c>
      <c r="T32" s="56">
        <f t="shared" si="15"/>
        <v>1200000</v>
      </c>
      <c r="U32" s="56"/>
      <c r="V32" s="56">
        <f t="shared" ref="V32:AE32" si="16">V26+V28-V29</f>
        <v>1200000</v>
      </c>
      <c r="W32" s="56">
        <f t="shared" si="16"/>
        <v>1200000</v>
      </c>
      <c r="X32" s="56">
        <f t="shared" si="16"/>
        <v>1200000</v>
      </c>
      <c r="Y32" s="56">
        <f t="shared" si="16"/>
        <v>1200000</v>
      </c>
      <c r="Z32" s="56">
        <f t="shared" si="16"/>
        <v>1200000</v>
      </c>
      <c r="AA32" s="56">
        <f t="shared" si="16"/>
        <v>1200000</v>
      </c>
      <c r="AB32" s="56">
        <f t="shared" si="16"/>
        <v>1200000</v>
      </c>
      <c r="AC32" s="56">
        <f t="shared" si="16"/>
        <v>1200000</v>
      </c>
      <c r="AD32" s="56">
        <f t="shared" si="16"/>
        <v>1200000</v>
      </c>
      <c r="AE32" s="56">
        <f t="shared" si="16"/>
        <v>1200000</v>
      </c>
      <c r="AF32" s="56"/>
      <c r="AG32" s="56">
        <f t="shared" ref="AG32:AP32" si="17">AG26+AG28-AG29</f>
        <v>1200000</v>
      </c>
      <c r="AH32" s="56">
        <f t="shared" si="17"/>
        <v>1200000</v>
      </c>
      <c r="AI32" s="56">
        <f t="shared" si="17"/>
        <v>1200000</v>
      </c>
      <c r="AJ32" s="56">
        <f t="shared" si="17"/>
        <v>1200000</v>
      </c>
      <c r="AK32" s="56">
        <f t="shared" si="17"/>
        <v>1200000</v>
      </c>
      <c r="AL32" s="56">
        <f t="shared" si="17"/>
        <v>1200000</v>
      </c>
      <c r="AM32" s="56">
        <f t="shared" si="17"/>
        <v>1200000</v>
      </c>
      <c r="AN32" s="56">
        <f t="shared" si="17"/>
        <v>1200000</v>
      </c>
      <c r="AO32" s="56">
        <f t="shared" si="17"/>
        <v>1200000</v>
      </c>
      <c r="AP32" s="56">
        <f t="shared" si="17"/>
        <v>1200000</v>
      </c>
      <c r="AQ32" s="56"/>
      <c r="AR32" s="56">
        <f t="shared" ref="AR32:BA32" si="18">AR26+AR28-AR29</f>
        <v>1200000</v>
      </c>
      <c r="AS32" s="56">
        <f t="shared" si="18"/>
        <v>1200000</v>
      </c>
      <c r="AT32" s="56">
        <f t="shared" si="18"/>
        <v>1200000</v>
      </c>
      <c r="AU32" s="56">
        <f t="shared" si="18"/>
        <v>1200000</v>
      </c>
      <c r="AV32" s="56">
        <f t="shared" si="18"/>
        <v>1200000</v>
      </c>
      <c r="AW32" s="56">
        <f t="shared" si="18"/>
        <v>1200000</v>
      </c>
      <c r="AX32" s="56">
        <f t="shared" si="18"/>
        <v>1200000</v>
      </c>
      <c r="AY32" s="56">
        <f t="shared" si="18"/>
        <v>1200000</v>
      </c>
      <c r="AZ32" s="56">
        <f t="shared" si="18"/>
        <v>1200000</v>
      </c>
      <c r="BA32" s="56">
        <f t="shared" si="18"/>
        <v>1200000</v>
      </c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</row>
    <row r="33" spans="1:93" x14ac:dyDescent="0.2">
      <c r="A33" s="39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</row>
    <row r="34" spans="1:93" x14ac:dyDescent="0.2">
      <c r="A34" s="59" t="s">
        <v>66</v>
      </c>
      <c r="B34" s="63" t="s">
        <v>99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</row>
    <row r="35" spans="1:93" x14ac:dyDescent="0.2">
      <c r="A35" s="39" t="s">
        <v>100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</row>
    <row r="36" spans="1:93" x14ac:dyDescent="0.2">
      <c r="A36" s="39" t="s">
        <v>102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64"/>
      <c r="S36" s="56"/>
      <c r="T36" s="56"/>
      <c r="U36" s="56"/>
      <c r="V36" s="56"/>
      <c r="W36" s="56"/>
      <c r="X36" s="56"/>
      <c r="Y36" s="64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</row>
    <row r="37" spans="1:93" x14ac:dyDescent="0.2">
      <c r="A37" s="39" t="s">
        <v>68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64"/>
      <c r="S37" s="56"/>
      <c r="T37" s="56"/>
      <c r="U37" s="56"/>
      <c r="V37" s="56"/>
      <c r="W37" s="56"/>
      <c r="X37" s="56"/>
      <c r="Y37" s="64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</row>
    <row r="38" spans="1:93" x14ac:dyDescent="0.2">
      <c r="A38" s="39" t="s">
        <v>95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</row>
    <row r="39" spans="1:93" x14ac:dyDescent="0.2">
      <c r="A39" s="39" t="s">
        <v>92</v>
      </c>
      <c r="B39" s="62" t="str">
        <f>IF(B38="","",VLOOKUP(B38,'Drop Down'!$A$2:$B$9,2,FALSE))</f>
        <v/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</row>
    <row r="40" spans="1:93" x14ac:dyDescent="0.2">
      <c r="A40" s="39" t="s">
        <v>54</v>
      </c>
      <c r="B40" s="62" t="str">
        <f>IF(B38="","",VLOOKUP(B38,'Drop Down'!$A$2:$C$9,3,FALSE))</f>
        <v/>
      </c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</row>
    <row r="41" spans="1:93" x14ac:dyDescent="0.2">
      <c r="A41" s="39" t="s">
        <v>96</v>
      </c>
      <c r="C41" s="56">
        <v>0</v>
      </c>
      <c r="D41" s="56">
        <f>C47</f>
        <v>0</v>
      </c>
      <c r="E41" s="56">
        <f t="shared" ref="E41:I41" si="19">D47</f>
        <v>0</v>
      </c>
      <c r="F41" s="56">
        <f t="shared" si="19"/>
        <v>0</v>
      </c>
      <c r="G41" s="56">
        <f t="shared" si="19"/>
        <v>0</v>
      </c>
      <c r="H41" s="56">
        <f t="shared" si="19"/>
        <v>0</v>
      </c>
      <c r="I41" s="56">
        <f t="shared" si="19"/>
        <v>0</v>
      </c>
      <c r="J41" s="56"/>
      <c r="K41" s="56">
        <f>I47</f>
        <v>0</v>
      </c>
      <c r="L41" s="56">
        <f t="shared" ref="L41:T41" si="20">K47</f>
        <v>0</v>
      </c>
      <c r="M41" s="56">
        <f t="shared" si="20"/>
        <v>0</v>
      </c>
      <c r="N41" s="56">
        <f t="shared" si="20"/>
        <v>0</v>
      </c>
      <c r="O41" s="56">
        <f t="shared" si="20"/>
        <v>0</v>
      </c>
      <c r="P41" s="56">
        <f t="shared" si="20"/>
        <v>0</v>
      </c>
      <c r="Q41" s="56">
        <f t="shared" si="20"/>
        <v>0</v>
      </c>
      <c r="R41" s="56">
        <f t="shared" si="20"/>
        <v>0</v>
      </c>
      <c r="S41" s="56">
        <f t="shared" si="20"/>
        <v>0</v>
      </c>
      <c r="T41" s="56">
        <f t="shared" si="20"/>
        <v>0</v>
      </c>
      <c r="U41" s="56"/>
      <c r="V41" s="56">
        <f>T47</f>
        <v>0</v>
      </c>
      <c r="W41" s="56">
        <f t="shared" ref="W41:AE41" si="21">V47</f>
        <v>0</v>
      </c>
      <c r="X41" s="56">
        <f t="shared" si="21"/>
        <v>0</v>
      </c>
      <c r="Y41" s="56">
        <f t="shared" si="21"/>
        <v>0</v>
      </c>
      <c r="Z41" s="56">
        <f t="shared" si="21"/>
        <v>0</v>
      </c>
      <c r="AA41" s="56">
        <f t="shared" si="21"/>
        <v>0</v>
      </c>
      <c r="AB41" s="56">
        <f t="shared" si="21"/>
        <v>0</v>
      </c>
      <c r="AC41" s="56">
        <f t="shared" si="21"/>
        <v>0</v>
      </c>
      <c r="AD41" s="56">
        <f t="shared" si="21"/>
        <v>0</v>
      </c>
      <c r="AE41" s="56">
        <f t="shared" si="21"/>
        <v>0</v>
      </c>
      <c r="AF41" s="56"/>
      <c r="AG41" s="56">
        <f>AE47</f>
        <v>0</v>
      </c>
      <c r="AH41" s="56">
        <f t="shared" ref="AH41:AP41" si="22">AG47</f>
        <v>0</v>
      </c>
      <c r="AI41" s="56">
        <f t="shared" si="22"/>
        <v>0</v>
      </c>
      <c r="AJ41" s="56">
        <f t="shared" si="22"/>
        <v>0</v>
      </c>
      <c r="AK41" s="56">
        <f t="shared" si="22"/>
        <v>0</v>
      </c>
      <c r="AL41" s="56">
        <f t="shared" si="22"/>
        <v>0</v>
      </c>
      <c r="AM41" s="56">
        <f t="shared" si="22"/>
        <v>0</v>
      </c>
      <c r="AN41" s="56">
        <f t="shared" si="22"/>
        <v>0</v>
      </c>
      <c r="AO41" s="56">
        <f t="shared" si="22"/>
        <v>0</v>
      </c>
      <c r="AP41" s="56">
        <f t="shared" si="22"/>
        <v>0</v>
      </c>
      <c r="AQ41" s="56"/>
      <c r="AR41" s="56">
        <f>AP47</f>
        <v>0</v>
      </c>
      <c r="AS41" s="56">
        <f t="shared" ref="AS41:BA41" si="23">AR47</f>
        <v>0</v>
      </c>
      <c r="AT41" s="56">
        <f t="shared" si="23"/>
        <v>0</v>
      </c>
      <c r="AU41" s="56">
        <f t="shared" si="23"/>
        <v>0</v>
      </c>
      <c r="AV41" s="56">
        <f t="shared" si="23"/>
        <v>0</v>
      </c>
      <c r="AW41" s="56">
        <f t="shared" si="23"/>
        <v>0</v>
      </c>
      <c r="AX41" s="56">
        <f t="shared" si="23"/>
        <v>0</v>
      </c>
      <c r="AY41" s="56">
        <f t="shared" si="23"/>
        <v>0</v>
      </c>
      <c r="AZ41" s="56">
        <f t="shared" si="23"/>
        <v>0</v>
      </c>
      <c r="BA41" s="56">
        <f t="shared" si="23"/>
        <v>0</v>
      </c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</row>
    <row r="42" spans="1:93" s="40" customFormat="1" x14ac:dyDescent="0.2">
      <c r="A42" s="40" t="s">
        <v>84</v>
      </c>
      <c r="B42" s="41"/>
      <c r="C42" s="55">
        <v>0</v>
      </c>
      <c r="D42" s="55">
        <f t="shared" ref="D42:I42" si="24">C46</f>
        <v>0</v>
      </c>
      <c r="E42" s="55">
        <f t="shared" si="24"/>
        <v>0</v>
      </c>
      <c r="F42" s="55">
        <f t="shared" si="24"/>
        <v>0</v>
      </c>
      <c r="G42" s="55">
        <f t="shared" si="24"/>
        <v>0</v>
      </c>
      <c r="H42" s="55">
        <f t="shared" si="24"/>
        <v>0</v>
      </c>
      <c r="I42" s="55">
        <f t="shared" si="24"/>
        <v>0</v>
      </c>
      <c r="J42" s="55"/>
      <c r="K42" s="55">
        <f>I46</f>
        <v>0</v>
      </c>
      <c r="L42" s="55">
        <f t="shared" ref="L42:T42" si="25">K46</f>
        <v>0</v>
      </c>
      <c r="M42" s="55">
        <f t="shared" si="25"/>
        <v>0</v>
      </c>
      <c r="N42" s="55">
        <f t="shared" si="25"/>
        <v>0</v>
      </c>
      <c r="O42" s="55">
        <f t="shared" si="25"/>
        <v>0</v>
      </c>
      <c r="P42" s="55">
        <f t="shared" si="25"/>
        <v>0</v>
      </c>
      <c r="Q42" s="55">
        <f t="shared" si="25"/>
        <v>0</v>
      </c>
      <c r="R42" s="55">
        <f t="shared" si="25"/>
        <v>0</v>
      </c>
      <c r="S42" s="55">
        <f t="shared" si="25"/>
        <v>0</v>
      </c>
      <c r="T42" s="55">
        <f t="shared" si="25"/>
        <v>0</v>
      </c>
      <c r="U42" s="55"/>
      <c r="V42" s="55">
        <f>T46</f>
        <v>0</v>
      </c>
      <c r="W42" s="55">
        <f t="shared" ref="W42:AE42" si="26">V46</f>
        <v>0</v>
      </c>
      <c r="X42" s="55">
        <f t="shared" si="26"/>
        <v>0</v>
      </c>
      <c r="Y42" s="55">
        <f t="shared" si="26"/>
        <v>0</v>
      </c>
      <c r="Z42" s="55">
        <f t="shared" si="26"/>
        <v>0</v>
      </c>
      <c r="AA42" s="55">
        <f t="shared" si="26"/>
        <v>0</v>
      </c>
      <c r="AB42" s="55">
        <f t="shared" si="26"/>
        <v>0</v>
      </c>
      <c r="AC42" s="55">
        <f t="shared" si="26"/>
        <v>0</v>
      </c>
      <c r="AD42" s="55">
        <f t="shared" si="26"/>
        <v>0</v>
      </c>
      <c r="AE42" s="55">
        <f t="shared" si="26"/>
        <v>0</v>
      </c>
      <c r="AF42" s="55"/>
      <c r="AG42" s="55">
        <f>AE46</f>
        <v>0</v>
      </c>
      <c r="AH42" s="55">
        <f t="shared" ref="AH42:AP42" si="27">AG46</f>
        <v>0</v>
      </c>
      <c r="AI42" s="55">
        <f t="shared" si="27"/>
        <v>0</v>
      </c>
      <c r="AJ42" s="55">
        <f t="shared" si="27"/>
        <v>0</v>
      </c>
      <c r="AK42" s="55">
        <f t="shared" si="27"/>
        <v>0</v>
      </c>
      <c r="AL42" s="55">
        <f t="shared" si="27"/>
        <v>0</v>
      </c>
      <c r="AM42" s="55">
        <f t="shared" si="27"/>
        <v>0</v>
      </c>
      <c r="AN42" s="55">
        <f t="shared" si="27"/>
        <v>0</v>
      </c>
      <c r="AO42" s="55">
        <f t="shared" si="27"/>
        <v>0</v>
      </c>
      <c r="AP42" s="55">
        <f t="shared" si="27"/>
        <v>0</v>
      </c>
      <c r="AQ42" s="55"/>
      <c r="AR42" s="55">
        <f>AP46</f>
        <v>0</v>
      </c>
      <c r="AS42" s="55">
        <f t="shared" ref="AS42:BA42" si="28">AR46</f>
        <v>0</v>
      </c>
      <c r="AT42" s="55">
        <f t="shared" si="28"/>
        <v>0</v>
      </c>
      <c r="AU42" s="55">
        <f t="shared" si="28"/>
        <v>0</v>
      </c>
      <c r="AV42" s="55">
        <f t="shared" si="28"/>
        <v>0</v>
      </c>
      <c r="AW42" s="55">
        <f t="shared" si="28"/>
        <v>0</v>
      </c>
      <c r="AX42" s="55">
        <f t="shared" si="28"/>
        <v>0</v>
      </c>
      <c r="AY42" s="55">
        <f t="shared" si="28"/>
        <v>0</v>
      </c>
      <c r="AZ42" s="55">
        <f t="shared" si="28"/>
        <v>0</v>
      </c>
      <c r="BA42" s="55">
        <f t="shared" si="28"/>
        <v>0</v>
      </c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</row>
    <row r="43" spans="1:93" x14ac:dyDescent="0.2">
      <c r="A43" s="39" t="s">
        <v>82</v>
      </c>
      <c r="C43" s="56">
        <v>0</v>
      </c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/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6"/>
      <c r="V43" s="56">
        <v>0</v>
      </c>
      <c r="W43" s="56">
        <v>0</v>
      </c>
      <c r="X43" s="56">
        <v>0</v>
      </c>
      <c r="Y43" s="56">
        <v>0</v>
      </c>
      <c r="Z43" s="56">
        <v>0</v>
      </c>
      <c r="AA43" s="56">
        <v>0</v>
      </c>
      <c r="AB43" s="56">
        <v>0</v>
      </c>
      <c r="AC43" s="56">
        <v>0</v>
      </c>
      <c r="AD43" s="56">
        <v>0</v>
      </c>
      <c r="AE43" s="56">
        <v>0</v>
      </c>
      <c r="AF43" s="56"/>
      <c r="AG43" s="56">
        <v>0</v>
      </c>
      <c r="AH43" s="56">
        <v>0</v>
      </c>
      <c r="AI43" s="56">
        <v>0</v>
      </c>
      <c r="AJ43" s="56">
        <v>0</v>
      </c>
      <c r="AK43" s="56">
        <v>0</v>
      </c>
      <c r="AL43" s="56">
        <v>0</v>
      </c>
      <c r="AM43" s="56">
        <v>0</v>
      </c>
      <c r="AN43" s="56">
        <v>0</v>
      </c>
      <c r="AO43" s="56">
        <v>0</v>
      </c>
      <c r="AP43" s="56">
        <v>0</v>
      </c>
      <c r="AQ43" s="56"/>
      <c r="AR43" s="56">
        <v>0</v>
      </c>
      <c r="AS43" s="56">
        <v>0</v>
      </c>
      <c r="AT43" s="56">
        <v>0</v>
      </c>
      <c r="AU43" s="56">
        <v>0</v>
      </c>
      <c r="AV43" s="56">
        <v>0</v>
      </c>
      <c r="AW43" s="56">
        <v>0</v>
      </c>
      <c r="AX43" s="56">
        <v>0</v>
      </c>
      <c r="AY43" s="56">
        <v>0</v>
      </c>
      <c r="AZ43" s="56">
        <v>0</v>
      </c>
      <c r="BA43" s="56">
        <v>0</v>
      </c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</row>
    <row r="44" spans="1:93" x14ac:dyDescent="0.2">
      <c r="A44" s="39" t="s">
        <v>83</v>
      </c>
      <c r="C44" s="56">
        <v>0</v>
      </c>
      <c r="D44" s="56">
        <v>0</v>
      </c>
      <c r="E44" s="56">
        <v>0</v>
      </c>
      <c r="F44" s="56">
        <v>0</v>
      </c>
      <c r="G44" s="56">
        <v>0</v>
      </c>
      <c r="H44" s="56">
        <v>0</v>
      </c>
      <c r="I44" s="56">
        <v>0</v>
      </c>
      <c r="J44" s="56"/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</v>
      </c>
      <c r="Q44" s="56">
        <v>0</v>
      </c>
      <c r="R44" s="56">
        <v>0</v>
      </c>
      <c r="S44" s="56">
        <v>0</v>
      </c>
      <c r="T44" s="56">
        <v>0</v>
      </c>
      <c r="U44" s="56"/>
      <c r="V44" s="56">
        <v>0</v>
      </c>
      <c r="W44" s="56">
        <v>0</v>
      </c>
      <c r="X44" s="56">
        <v>0</v>
      </c>
      <c r="Y44" s="56">
        <v>0</v>
      </c>
      <c r="Z44" s="56">
        <v>0</v>
      </c>
      <c r="AA44" s="56">
        <v>0</v>
      </c>
      <c r="AB44" s="56">
        <v>0</v>
      </c>
      <c r="AC44" s="56">
        <v>0</v>
      </c>
      <c r="AD44" s="56">
        <v>0</v>
      </c>
      <c r="AE44" s="56">
        <v>0</v>
      </c>
      <c r="AF44" s="56"/>
      <c r="AG44" s="56">
        <v>0</v>
      </c>
      <c r="AH44" s="56">
        <v>0</v>
      </c>
      <c r="AI44" s="56">
        <v>0</v>
      </c>
      <c r="AJ44" s="56">
        <v>0</v>
      </c>
      <c r="AK44" s="56">
        <v>0</v>
      </c>
      <c r="AL44" s="56">
        <v>0</v>
      </c>
      <c r="AM44" s="56">
        <v>0</v>
      </c>
      <c r="AN44" s="56">
        <v>0</v>
      </c>
      <c r="AO44" s="56">
        <v>0</v>
      </c>
      <c r="AP44" s="56">
        <v>0</v>
      </c>
      <c r="AQ44" s="56"/>
      <c r="AR44" s="56">
        <v>0</v>
      </c>
      <c r="AS44" s="56">
        <v>0</v>
      </c>
      <c r="AT44" s="56">
        <v>0</v>
      </c>
      <c r="AU44" s="56">
        <v>0</v>
      </c>
      <c r="AV44" s="56">
        <v>0</v>
      </c>
      <c r="AW44" s="56">
        <v>0</v>
      </c>
      <c r="AX44" s="56">
        <v>0</v>
      </c>
      <c r="AY44" s="56">
        <v>0</v>
      </c>
      <c r="AZ44" s="56">
        <v>0</v>
      </c>
      <c r="BA44" s="56">
        <v>0</v>
      </c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</row>
    <row r="45" spans="1:93" x14ac:dyDescent="0.2">
      <c r="A45" s="39" t="s">
        <v>87</v>
      </c>
      <c r="C45" s="56">
        <v>0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56"/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56"/>
      <c r="V45" s="56">
        <v>0</v>
      </c>
      <c r="W45" s="56">
        <v>0</v>
      </c>
      <c r="X45" s="56">
        <v>0</v>
      </c>
      <c r="Y45" s="56">
        <v>0</v>
      </c>
      <c r="Z45" s="56">
        <v>0</v>
      </c>
      <c r="AA45" s="56">
        <v>0</v>
      </c>
      <c r="AB45" s="56">
        <v>0</v>
      </c>
      <c r="AC45" s="56">
        <v>0</v>
      </c>
      <c r="AD45" s="56">
        <v>0</v>
      </c>
      <c r="AE45" s="56">
        <v>0</v>
      </c>
      <c r="AF45" s="56"/>
      <c r="AG45" s="56">
        <v>0</v>
      </c>
      <c r="AH45" s="56">
        <v>0</v>
      </c>
      <c r="AI45" s="56">
        <v>0</v>
      </c>
      <c r="AJ45" s="56">
        <v>0</v>
      </c>
      <c r="AK45" s="56">
        <v>0</v>
      </c>
      <c r="AL45" s="56">
        <v>0</v>
      </c>
      <c r="AM45" s="56">
        <v>0</v>
      </c>
      <c r="AN45" s="56">
        <v>0</v>
      </c>
      <c r="AO45" s="56">
        <v>0</v>
      </c>
      <c r="AP45" s="56">
        <v>0</v>
      </c>
      <c r="AQ45" s="56"/>
      <c r="AR45" s="56">
        <v>0</v>
      </c>
      <c r="AS45" s="56">
        <v>0</v>
      </c>
      <c r="AT45" s="56">
        <v>0</v>
      </c>
      <c r="AU45" s="56">
        <v>0</v>
      </c>
      <c r="AV45" s="56">
        <v>0</v>
      </c>
      <c r="AW45" s="56">
        <v>0</v>
      </c>
      <c r="AX45" s="56">
        <v>0</v>
      </c>
      <c r="AY45" s="56">
        <v>0</v>
      </c>
      <c r="AZ45" s="56">
        <v>0</v>
      </c>
      <c r="BA45" s="56">
        <v>0</v>
      </c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</row>
    <row r="46" spans="1:93" s="40" customFormat="1" x14ac:dyDescent="0.2">
      <c r="A46" s="40" t="s">
        <v>88</v>
      </c>
      <c r="B46" s="41"/>
      <c r="C46" s="55">
        <f t="shared" ref="C46:I46" si="29">SUM(C42:C45)</f>
        <v>0</v>
      </c>
      <c r="D46" s="55">
        <f t="shared" si="29"/>
        <v>0</v>
      </c>
      <c r="E46" s="55">
        <f t="shared" si="29"/>
        <v>0</v>
      </c>
      <c r="F46" s="55">
        <f t="shared" si="29"/>
        <v>0</v>
      </c>
      <c r="G46" s="55">
        <f t="shared" si="29"/>
        <v>0</v>
      </c>
      <c r="H46" s="55">
        <f t="shared" si="29"/>
        <v>0</v>
      </c>
      <c r="I46" s="55">
        <f t="shared" si="29"/>
        <v>0</v>
      </c>
      <c r="J46" s="55"/>
      <c r="K46" s="55">
        <f t="shared" ref="K46:T46" si="30">SUM(K42:K45)</f>
        <v>0</v>
      </c>
      <c r="L46" s="55">
        <f t="shared" si="30"/>
        <v>0</v>
      </c>
      <c r="M46" s="55">
        <f t="shared" si="30"/>
        <v>0</v>
      </c>
      <c r="N46" s="55">
        <f t="shared" si="30"/>
        <v>0</v>
      </c>
      <c r="O46" s="55">
        <f t="shared" si="30"/>
        <v>0</v>
      </c>
      <c r="P46" s="55">
        <f t="shared" si="30"/>
        <v>0</v>
      </c>
      <c r="Q46" s="55">
        <f t="shared" si="30"/>
        <v>0</v>
      </c>
      <c r="R46" s="55">
        <f t="shared" si="30"/>
        <v>0</v>
      </c>
      <c r="S46" s="55">
        <f t="shared" si="30"/>
        <v>0</v>
      </c>
      <c r="T46" s="55">
        <f t="shared" si="30"/>
        <v>0</v>
      </c>
      <c r="U46" s="55"/>
      <c r="V46" s="55">
        <f t="shared" ref="V46:AE46" si="31">SUM(V42:V45)</f>
        <v>0</v>
      </c>
      <c r="W46" s="55">
        <f t="shared" si="31"/>
        <v>0</v>
      </c>
      <c r="X46" s="55">
        <f t="shared" si="31"/>
        <v>0</v>
      </c>
      <c r="Y46" s="55">
        <f t="shared" si="31"/>
        <v>0</v>
      </c>
      <c r="Z46" s="55">
        <f t="shared" si="31"/>
        <v>0</v>
      </c>
      <c r="AA46" s="55">
        <f t="shared" si="31"/>
        <v>0</v>
      </c>
      <c r="AB46" s="55">
        <f t="shared" si="31"/>
        <v>0</v>
      </c>
      <c r="AC46" s="55">
        <f t="shared" si="31"/>
        <v>0</v>
      </c>
      <c r="AD46" s="55">
        <f t="shared" si="31"/>
        <v>0</v>
      </c>
      <c r="AE46" s="55">
        <f t="shared" si="31"/>
        <v>0</v>
      </c>
      <c r="AF46" s="55"/>
      <c r="AG46" s="55">
        <f t="shared" ref="AG46:AP46" si="32">SUM(AG42:AG45)</f>
        <v>0</v>
      </c>
      <c r="AH46" s="55">
        <f t="shared" si="32"/>
        <v>0</v>
      </c>
      <c r="AI46" s="55">
        <f t="shared" si="32"/>
        <v>0</v>
      </c>
      <c r="AJ46" s="55">
        <f t="shared" si="32"/>
        <v>0</v>
      </c>
      <c r="AK46" s="55">
        <f t="shared" si="32"/>
        <v>0</v>
      </c>
      <c r="AL46" s="55">
        <f t="shared" si="32"/>
        <v>0</v>
      </c>
      <c r="AM46" s="55">
        <f t="shared" si="32"/>
        <v>0</v>
      </c>
      <c r="AN46" s="55">
        <f t="shared" si="32"/>
        <v>0</v>
      </c>
      <c r="AO46" s="55">
        <f t="shared" si="32"/>
        <v>0</v>
      </c>
      <c r="AP46" s="55">
        <f t="shared" si="32"/>
        <v>0</v>
      </c>
      <c r="AQ46" s="55"/>
      <c r="AR46" s="55">
        <f t="shared" ref="AR46:BA46" si="33">SUM(AR42:AR45)</f>
        <v>0</v>
      </c>
      <c r="AS46" s="55">
        <f t="shared" si="33"/>
        <v>0</v>
      </c>
      <c r="AT46" s="55">
        <f t="shared" si="33"/>
        <v>0</v>
      </c>
      <c r="AU46" s="55">
        <f t="shared" si="33"/>
        <v>0</v>
      </c>
      <c r="AV46" s="55">
        <f t="shared" si="33"/>
        <v>0</v>
      </c>
      <c r="AW46" s="55">
        <f t="shared" si="33"/>
        <v>0</v>
      </c>
      <c r="AX46" s="55">
        <f t="shared" si="33"/>
        <v>0</v>
      </c>
      <c r="AY46" s="55">
        <f t="shared" si="33"/>
        <v>0</v>
      </c>
      <c r="AZ46" s="55">
        <f t="shared" si="33"/>
        <v>0</v>
      </c>
      <c r="BA46" s="55">
        <f t="shared" si="33"/>
        <v>0</v>
      </c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</row>
    <row r="47" spans="1:93" x14ac:dyDescent="0.2">
      <c r="A47" s="39" t="s">
        <v>97</v>
      </c>
      <c r="C47" s="56">
        <f t="shared" ref="C47:I47" si="34">C41+C43-C44</f>
        <v>0</v>
      </c>
      <c r="D47" s="56">
        <f t="shared" si="34"/>
        <v>0</v>
      </c>
      <c r="E47" s="56">
        <f t="shared" si="34"/>
        <v>0</v>
      </c>
      <c r="F47" s="56">
        <f t="shared" si="34"/>
        <v>0</v>
      </c>
      <c r="G47" s="56">
        <f t="shared" si="34"/>
        <v>0</v>
      </c>
      <c r="H47" s="56">
        <f t="shared" si="34"/>
        <v>0</v>
      </c>
      <c r="I47" s="56">
        <f t="shared" si="34"/>
        <v>0</v>
      </c>
      <c r="J47" s="56"/>
      <c r="K47" s="56">
        <f t="shared" ref="K47:T47" si="35">K41+K43-K44</f>
        <v>0</v>
      </c>
      <c r="L47" s="56">
        <f t="shared" si="35"/>
        <v>0</v>
      </c>
      <c r="M47" s="56">
        <f t="shared" si="35"/>
        <v>0</v>
      </c>
      <c r="N47" s="56">
        <f t="shared" si="35"/>
        <v>0</v>
      </c>
      <c r="O47" s="56">
        <f t="shared" si="35"/>
        <v>0</v>
      </c>
      <c r="P47" s="56">
        <f t="shared" si="35"/>
        <v>0</v>
      </c>
      <c r="Q47" s="56">
        <f t="shared" si="35"/>
        <v>0</v>
      </c>
      <c r="R47" s="56">
        <f t="shared" si="35"/>
        <v>0</v>
      </c>
      <c r="S47" s="56">
        <f t="shared" si="35"/>
        <v>0</v>
      </c>
      <c r="T47" s="56">
        <f t="shared" si="35"/>
        <v>0</v>
      </c>
      <c r="U47" s="56"/>
      <c r="V47" s="56">
        <f t="shared" ref="V47:AE47" si="36">V41+V43-V44</f>
        <v>0</v>
      </c>
      <c r="W47" s="56">
        <f t="shared" si="36"/>
        <v>0</v>
      </c>
      <c r="X47" s="56">
        <f t="shared" si="36"/>
        <v>0</v>
      </c>
      <c r="Y47" s="56">
        <f t="shared" si="36"/>
        <v>0</v>
      </c>
      <c r="Z47" s="56">
        <f t="shared" si="36"/>
        <v>0</v>
      </c>
      <c r="AA47" s="56">
        <f t="shared" si="36"/>
        <v>0</v>
      </c>
      <c r="AB47" s="56">
        <f t="shared" si="36"/>
        <v>0</v>
      </c>
      <c r="AC47" s="56">
        <f t="shared" si="36"/>
        <v>0</v>
      </c>
      <c r="AD47" s="56">
        <f t="shared" si="36"/>
        <v>0</v>
      </c>
      <c r="AE47" s="56">
        <f t="shared" si="36"/>
        <v>0</v>
      </c>
      <c r="AF47" s="56"/>
      <c r="AG47" s="56">
        <f t="shared" ref="AG47:AP47" si="37">AG41+AG43-AG44</f>
        <v>0</v>
      </c>
      <c r="AH47" s="56">
        <f t="shared" si="37"/>
        <v>0</v>
      </c>
      <c r="AI47" s="56">
        <f t="shared" si="37"/>
        <v>0</v>
      </c>
      <c r="AJ47" s="56">
        <f t="shared" si="37"/>
        <v>0</v>
      </c>
      <c r="AK47" s="56">
        <f t="shared" si="37"/>
        <v>0</v>
      </c>
      <c r="AL47" s="56">
        <f t="shared" si="37"/>
        <v>0</v>
      </c>
      <c r="AM47" s="56">
        <f t="shared" si="37"/>
        <v>0</v>
      </c>
      <c r="AN47" s="56">
        <f t="shared" si="37"/>
        <v>0</v>
      </c>
      <c r="AO47" s="56">
        <f t="shared" si="37"/>
        <v>0</v>
      </c>
      <c r="AP47" s="56">
        <f t="shared" si="37"/>
        <v>0</v>
      </c>
      <c r="AQ47" s="56"/>
      <c r="AR47" s="56">
        <f t="shared" ref="AR47:BA47" si="38">AR41+AR43-AR44</f>
        <v>0</v>
      </c>
      <c r="AS47" s="56">
        <f t="shared" si="38"/>
        <v>0</v>
      </c>
      <c r="AT47" s="56">
        <f t="shared" si="38"/>
        <v>0</v>
      </c>
      <c r="AU47" s="56">
        <f t="shared" si="38"/>
        <v>0</v>
      </c>
      <c r="AV47" s="56">
        <f t="shared" si="38"/>
        <v>0</v>
      </c>
      <c r="AW47" s="56">
        <f t="shared" si="38"/>
        <v>0</v>
      </c>
      <c r="AX47" s="56">
        <f t="shared" si="38"/>
        <v>0</v>
      </c>
      <c r="AY47" s="56">
        <f t="shared" si="38"/>
        <v>0</v>
      </c>
      <c r="AZ47" s="56">
        <f t="shared" si="38"/>
        <v>0</v>
      </c>
      <c r="BA47" s="56">
        <f t="shared" si="38"/>
        <v>0</v>
      </c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</row>
    <row r="48" spans="1:93" x14ac:dyDescent="0.2"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</row>
    <row r="49" spans="1:93" x14ac:dyDescent="0.2">
      <c r="A49" s="59" t="s">
        <v>66</v>
      </c>
      <c r="B49" s="63" t="s">
        <v>99</v>
      </c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</row>
    <row r="50" spans="1:93" x14ac:dyDescent="0.2">
      <c r="A50" s="39" t="s">
        <v>100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</row>
    <row r="51" spans="1:93" x14ac:dyDescent="0.2">
      <c r="A51" s="39" t="s">
        <v>102</v>
      </c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64"/>
      <c r="S51" s="56"/>
      <c r="T51" s="56"/>
      <c r="U51" s="56"/>
      <c r="V51" s="56"/>
      <c r="W51" s="56"/>
      <c r="X51" s="56"/>
      <c r="Y51" s="64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</row>
    <row r="52" spans="1:93" x14ac:dyDescent="0.2">
      <c r="A52" s="39" t="s">
        <v>68</v>
      </c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64"/>
      <c r="S52" s="56"/>
      <c r="T52" s="56"/>
      <c r="U52" s="56"/>
      <c r="V52" s="56"/>
      <c r="W52" s="56"/>
      <c r="X52" s="56"/>
      <c r="Y52" s="64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</row>
    <row r="53" spans="1:93" x14ac:dyDescent="0.2">
      <c r="A53" s="39" t="s">
        <v>95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</row>
    <row r="54" spans="1:93" x14ac:dyDescent="0.2">
      <c r="A54" s="39" t="s">
        <v>92</v>
      </c>
      <c r="B54" s="62" t="str">
        <f>IF(B53="","",VLOOKUP(B53,'Drop Down'!$A$2:$B$9,2,FALSE))</f>
        <v/>
      </c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</row>
    <row r="55" spans="1:93" x14ac:dyDescent="0.2">
      <c r="A55" s="39" t="s">
        <v>54</v>
      </c>
      <c r="B55" s="62" t="str">
        <f>IF(B53="","",VLOOKUP(B53,'Drop Down'!$A$2:$C$9,3,FALSE))</f>
        <v/>
      </c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</row>
    <row r="56" spans="1:93" x14ac:dyDescent="0.2">
      <c r="A56" s="39" t="s">
        <v>96</v>
      </c>
      <c r="C56" s="56">
        <v>0</v>
      </c>
      <c r="D56" s="56">
        <f>C62</f>
        <v>0</v>
      </c>
      <c r="E56" s="56">
        <f t="shared" ref="E56:I56" si="39">D62</f>
        <v>0</v>
      </c>
      <c r="F56" s="56">
        <f t="shared" si="39"/>
        <v>0</v>
      </c>
      <c r="G56" s="56">
        <f t="shared" si="39"/>
        <v>0</v>
      </c>
      <c r="H56" s="56">
        <f t="shared" si="39"/>
        <v>0</v>
      </c>
      <c r="I56" s="56">
        <f t="shared" si="39"/>
        <v>0</v>
      </c>
      <c r="J56" s="56"/>
      <c r="K56" s="56">
        <f>I62</f>
        <v>0</v>
      </c>
      <c r="L56" s="56">
        <f t="shared" ref="L56:T56" si="40">K62</f>
        <v>0</v>
      </c>
      <c r="M56" s="56">
        <f t="shared" si="40"/>
        <v>0</v>
      </c>
      <c r="N56" s="56">
        <f t="shared" si="40"/>
        <v>0</v>
      </c>
      <c r="O56" s="56">
        <f t="shared" si="40"/>
        <v>0</v>
      </c>
      <c r="P56" s="56">
        <f t="shared" si="40"/>
        <v>0</v>
      </c>
      <c r="Q56" s="56">
        <f t="shared" si="40"/>
        <v>0</v>
      </c>
      <c r="R56" s="56">
        <f t="shared" si="40"/>
        <v>0</v>
      </c>
      <c r="S56" s="56">
        <f t="shared" si="40"/>
        <v>0</v>
      </c>
      <c r="T56" s="56">
        <f t="shared" si="40"/>
        <v>0</v>
      </c>
      <c r="U56" s="56"/>
      <c r="V56" s="56">
        <f>T62</f>
        <v>0</v>
      </c>
      <c r="W56" s="56">
        <f t="shared" ref="W56:AE56" si="41">V62</f>
        <v>0</v>
      </c>
      <c r="X56" s="56">
        <f t="shared" si="41"/>
        <v>0</v>
      </c>
      <c r="Y56" s="56">
        <f t="shared" si="41"/>
        <v>0</v>
      </c>
      <c r="Z56" s="56">
        <f t="shared" si="41"/>
        <v>0</v>
      </c>
      <c r="AA56" s="56">
        <f t="shared" si="41"/>
        <v>0</v>
      </c>
      <c r="AB56" s="56">
        <f t="shared" si="41"/>
        <v>0</v>
      </c>
      <c r="AC56" s="56">
        <f t="shared" si="41"/>
        <v>0</v>
      </c>
      <c r="AD56" s="56">
        <f t="shared" si="41"/>
        <v>0</v>
      </c>
      <c r="AE56" s="56">
        <f t="shared" si="41"/>
        <v>0</v>
      </c>
      <c r="AF56" s="56"/>
      <c r="AG56" s="56">
        <f>AE62</f>
        <v>0</v>
      </c>
      <c r="AH56" s="56">
        <f t="shared" ref="AH56:AP56" si="42">AG62</f>
        <v>0</v>
      </c>
      <c r="AI56" s="56">
        <f t="shared" si="42"/>
        <v>0</v>
      </c>
      <c r="AJ56" s="56">
        <f t="shared" si="42"/>
        <v>0</v>
      </c>
      <c r="AK56" s="56">
        <f t="shared" si="42"/>
        <v>0</v>
      </c>
      <c r="AL56" s="56">
        <f t="shared" si="42"/>
        <v>0</v>
      </c>
      <c r="AM56" s="56">
        <f t="shared" si="42"/>
        <v>0</v>
      </c>
      <c r="AN56" s="56">
        <f t="shared" si="42"/>
        <v>0</v>
      </c>
      <c r="AO56" s="56">
        <f t="shared" si="42"/>
        <v>0</v>
      </c>
      <c r="AP56" s="56">
        <f t="shared" si="42"/>
        <v>0</v>
      </c>
      <c r="AQ56" s="56"/>
      <c r="AR56" s="56">
        <f>AP62</f>
        <v>0</v>
      </c>
      <c r="AS56" s="56">
        <f t="shared" ref="AS56:BA56" si="43">AR62</f>
        <v>0</v>
      </c>
      <c r="AT56" s="56">
        <f t="shared" si="43"/>
        <v>0</v>
      </c>
      <c r="AU56" s="56">
        <f t="shared" si="43"/>
        <v>0</v>
      </c>
      <c r="AV56" s="56">
        <f t="shared" si="43"/>
        <v>0</v>
      </c>
      <c r="AW56" s="56">
        <f t="shared" si="43"/>
        <v>0</v>
      </c>
      <c r="AX56" s="56">
        <f t="shared" si="43"/>
        <v>0</v>
      </c>
      <c r="AY56" s="56">
        <f t="shared" si="43"/>
        <v>0</v>
      </c>
      <c r="AZ56" s="56">
        <f t="shared" si="43"/>
        <v>0</v>
      </c>
      <c r="BA56" s="56">
        <f t="shared" si="43"/>
        <v>0</v>
      </c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</row>
    <row r="57" spans="1:93" s="40" customFormat="1" x14ac:dyDescent="0.2">
      <c r="A57" s="40" t="s">
        <v>84</v>
      </c>
      <c r="B57" s="41"/>
      <c r="C57" s="55">
        <v>0</v>
      </c>
      <c r="D57" s="55">
        <f t="shared" ref="D57:I57" si="44">C61</f>
        <v>0</v>
      </c>
      <c r="E57" s="55">
        <f t="shared" si="44"/>
        <v>0</v>
      </c>
      <c r="F57" s="55">
        <f t="shared" si="44"/>
        <v>0</v>
      </c>
      <c r="G57" s="55">
        <f t="shared" si="44"/>
        <v>0</v>
      </c>
      <c r="H57" s="55">
        <f t="shared" si="44"/>
        <v>0</v>
      </c>
      <c r="I57" s="55">
        <f t="shared" si="44"/>
        <v>0</v>
      </c>
      <c r="J57" s="55"/>
      <c r="K57" s="55">
        <f>I61</f>
        <v>0</v>
      </c>
      <c r="L57" s="55">
        <f t="shared" ref="L57:T57" si="45">K61</f>
        <v>0</v>
      </c>
      <c r="M57" s="55">
        <f t="shared" si="45"/>
        <v>0</v>
      </c>
      <c r="N57" s="55">
        <f t="shared" si="45"/>
        <v>0</v>
      </c>
      <c r="O57" s="55">
        <f t="shared" si="45"/>
        <v>0</v>
      </c>
      <c r="P57" s="55">
        <f t="shared" si="45"/>
        <v>0</v>
      </c>
      <c r="Q57" s="55">
        <f t="shared" si="45"/>
        <v>0</v>
      </c>
      <c r="R57" s="55">
        <f t="shared" si="45"/>
        <v>0</v>
      </c>
      <c r="S57" s="55">
        <f t="shared" si="45"/>
        <v>0</v>
      </c>
      <c r="T57" s="55">
        <f t="shared" si="45"/>
        <v>0</v>
      </c>
      <c r="U57" s="55"/>
      <c r="V57" s="55">
        <f>T61</f>
        <v>0</v>
      </c>
      <c r="W57" s="55">
        <f t="shared" ref="W57:AE57" si="46">V61</f>
        <v>0</v>
      </c>
      <c r="X57" s="55">
        <f t="shared" si="46"/>
        <v>0</v>
      </c>
      <c r="Y57" s="55">
        <f t="shared" si="46"/>
        <v>0</v>
      </c>
      <c r="Z57" s="55">
        <f t="shared" si="46"/>
        <v>0</v>
      </c>
      <c r="AA57" s="55">
        <f t="shared" si="46"/>
        <v>0</v>
      </c>
      <c r="AB57" s="55">
        <f t="shared" si="46"/>
        <v>0</v>
      </c>
      <c r="AC57" s="55">
        <f t="shared" si="46"/>
        <v>0</v>
      </c>
      <c r="AD57" s="55">
        <f t="shared" si="46"/>
        <v>0</v>
      </c>
      <c r="AE57" s="55">
        <f t="shared" si="46"/>
        <v>0</v>
      </c>
      <c r="AF57" s="55"/>
      <c r="AG57" s="55">
        <f>AE61</f>
        <v>0</v>
      </c>
      <c r="AH57" s="55">
        <f t="shared" ref="AH57:AP57" si="47">AG61</f>
        <v>0</v>
      </c>
      <c r="AI57" s="55">
        <f t="shared" si="47"/>
        <v>0</v>
      </c>
      <c r="AJ57" s="55">
        <f t="shared" si="47"/>
        <v>0</v>
      </c>
      <c r="AK57" s="55">
        <f t="shared" si="47"/>
        <v>0</v>
      </c>
      <c r="AL57" s="55">
        <f t="shared" si="47"/>
        <v>0</v>
      </c>
      <c r="AM57" s="55">
        <f t="shared" si="47"/>
        <v>0</v>
      </c>
      <c r="AN57" s="55">
        <f t="shared" si="47"/>
        <v>0</v>
      </c>
      <c r="AO57" s="55">
        <f t="shared" si="47"/>
        <v>0</v>
      </c>
      <c r="AP57" s="55">
        <f t="shared" si="47"/>
        <v>0</v>
      </c>
      <c r="AQ57" s="55"/>
      <c r="AR57" s="55">
        <f>AP61</f>
        <v>0</v>
      </c>
      <c r="AS57" s="55">
        <f t="shared" ref="AS57:BA57" si="48">AR61</f>
        <v>0</v>
      </c>
      <c r="AT57" s="55">
        <f t="shared" si="48"/>
        <v>0</v>
      </c>
      <c r="AU57" s="55">
        <f t="shared" si="48"/>
        <v>0</v>
      </c>
      <c r="AV57" s="55">
        <f t="shared" si="48"/>
        <v>0</v>
      </c>
      <c r="AW57" s="55">
        <f t="shared" si="48"/>
        <v>0</v>
      </c>
      <c r="AX57" s="55">
        <f t="shared" si="48"/>
        <v>0</v>
      </c>
      <c r="AY57" s="55">
        <f t="shared" si="48"/>
        <v>0</v>
      </c>
      <c r="AZ57" s="55">
        <f t="shared" si="48"/>
        <v>0</v>
      </c>
      <c r="BA57" s="55">
        <f t="shared" si="48"/>
        <v>0</v>
      </c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</row>
    <row r="58" spans="1:93" x14ac:dyDescent="0.2">
      <c r="A58" s="39" t="s">
        <v>82</v>
      </c>
      <c r="C58" s="56">
        <v>0</v>
      </c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/>
      <c r="K58" s="56">
        <v>0</v>
      </c>
      <c r="L58" s="56">
        <v>0</v>
      </c>
      <c r="M58" s="56">
        <v>0</v>
      </c>
      <c r="N58" s="56">
        <v>0</v>
      </c>
      <c r="O58" s="56">
        <v>0</v>
      </c>
      <c r="P58" s="56">
        <v>0</v>
      </c>
      <c r="Q58" s="56">
        <v>0</v>
      </c>
      <c r="R58" s="56">
        <v>0</v>
      </c>
      <c r="S58" s="56">
        <v>0</v>
      </c>
      <c r="T58" s="56">
        <v>0</v>
      </c>
      <c r="U58" s="56"/>
      <c r="V58" s="56">
        <v>0</v>
      </c>
      <c r="W58" s="56">
        <v>0</v>
      </c>
      <c r="X58" s="56">
        <v>0</v>
      </c>
      <c r="Y58" s="56">
        <v>0</v>
      </c>
      <c r="Z58" s="56">
        <v>0</v>
      </c>
      <c r="AA58" s="56">
        <v>0</v>
      </c>
      <c r="AB58" s="56">
        <v>0</v>
      </c>
      <c r="AC58" s="56">
        <v>0</v>
      </c>
      <c r="AD58" s="56">
        <v>0</v>
      </c>
      <c r="AE58" s="56">
        <v>0</v>
      </c>
      <c r="AF58" s="56"/>
      <c r="AG58" s="56">
        <v>0</v>
      </c>
      <c r="AH58" s="56">
        <v>0</v>
      </c>
      <c r="AI58" s="56">
        <v>0</v>
      </c>
      <c r="AJ58" s="56">
        <v>0</v>
      </c>
      <c r="AK58" s="56">
        <v>0</v>
      </c>
      <c r="AL58" s="56">
        <v>0</v>
      </c>
      <c r="AM58" s="56">
        <v>0</v>
      </c>
      <c r="AN58" s="56">
        <v>0</v>
      </c>
      <c r="AO58" s="56">
        <v>0</v>
      </c>
      <c r="AP58" s="56">
        <v>0</v>
      </c>
      <c r="AQ58" s="56"/>
      <c r="AR58" s="56">
        <v>0</v>
      </c>
      <c r="AS58" s="56">
        <v>0</v>
      </c>
      <c r="AT58" s="56">
        <v>0</v>
      </c>
      <c r="AU58" s="56">
        <v>0</v>
      </c>
      <c r="AV58" s="56">
        <v>0</v>
      </c>
      <c r="AW58" s="56">
        <v>0</v>
      </c>
      <c r="AX58" s="56">
        <v>0</v>
      </c>
      <c r="AY58" s="56">
        <v>0</v>
      </c>
      <c r="AZ58" s="56">
        <v>0</v>
      </c>
      <c r="BA58" s="56">
        <v>0</v>
      </c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</row>
    <row r="59" spans="1:93" x14ac:dyDescent="0.2">
      <c r="A59" s="39" t="s">
        <v>83</v>
      </c>
      <c r="C59" s="56">
        <v>0</v>
      </c>
      <c r="D59" s="56">
        <v>0</v>
      </c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/>
      <c r="K59" s="56">
        <v>0</v>
      </c>
      <c r="L59" s="56">
        <v>0</v>
      </c>
      <c r="M59" s="56">
        <v>0</v>
      </c>
      <c r="N59" s="56">
        <v>0</v>
      </c>
      <c r="O59" s="56">
        <v>0</v>
      </c>
      <c r="P59" s="56">
        <v>0</v>
      </c>
      <c r="Q59" s="56">
        <v>0</v>
      </c>
      <c r="R59" s="56">
        <v>0</v>
      </c>
      <c r="S59" s="56">
        <v>0</v>
      </c>
      <c r="T59" s="56">
        <v>0</v>
      </c>
      <c r="U59" s="56"/>
      <c r="V59" s="56">
        <v>0</v>
      </c>
      <c r="W59" s="56">
        <v>0</v>
      </c>
      <c r="X59" s="56">
        <v>0</v>
      </c>
      <c r="Y59" s="56">
        <v>0</v>
      </c>
      <c r="Z59" s="56">
        <v>0</v>
      </c>
      <c r="AA59" s="56">
        <v>0</v>
      </c>
      <c r="AB59" s="56">
        <v>0</v>
      </c>
      <c r="AC59" s="56">
        <v>0</v>
      </c>
      <c r="AD59" s="56">
        <v>0</v>
      </c>
      <c r="AE59" s="56">
        <v>0</v>
      </c>
      <c r="AF59" s="56"/>
      <c r="AG59" s="56">
        <v>0</v>
      </c>
      <c r="AH59" s="56">
        <v>0</v>
      </c>
      <c r="AI59" s="56">
        <v>0</v>
      </c>
      <c r="AJ59" s="56">
        <v>0</v>
      </c>
      <c r="AK59" s="56">
        <v>0</v>
      </c>
      <c r="AL59" s="56">
        <v>0</v>
      </c>
      <c r="AM59" s="56">
        <v>0</v>
      </c>
      <c r="AN59" s="56">
        <v>0</v>
      </c>
      <c r="AO59" s="56">
        <v>0</v>
      </c>
      <c r="AP59" s="56">
        <v>0</v>
      </c>
      <c r="AQ59" s="56"/>
      <c r="AR59" s="56">
        <v>0</v>
      </c>
      <c r="AS59" s="56">
        <v>0</v>
      </c>
      <c r="AT59" s="56">
        <v>0</v>
      </c>
      <c r="AU59" s="56">
        <v>0</v>
      </c>
      <c r="AV59" s="56">
        <v>0</v>
      </c>
      <c r="AW59" s="56">
        <v>0</v>
      </c>
      <c r="AX59" s="56">
        <v>0</v>
      </c>
      <c r="AY59" s="56">
        <v>0</v>
      </c>
      <c r="AZ59" s="56">
        <v>0</v>
      </c>
      <c r="BA59" s="56">
        <v>0</v>
      </c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</row>
    <row r="60" spans="1:93" x14ac:dyDescent="0.2">
      <c r="A60" s="39" t="s">
        <v>87</v>
      </c>
      <c r="C60" s="56">
        <v>0</v>
      </c>
      <c r="D60" s="56">
        <v>0</v>
      </c>
      <c r="E60" s="56">
        <v>0</v>
      </c>
      <c r="F60" s="56">
        <v>0</v>
      </c>
      <c r="G60" s="56">
        <v>0</v>
      </c>
      <c r="H60" s="56">
        <v>0</v>
      </c>
      <c r="I60" s="56">
        <v>0</v>
      </c>
      <c r="J60" s="56"/>
      <c r="K60" s="56">
        <v>0</v>
      </c>
      <c r="L60" s="56">
        <v>0</v>
      </c>
      <c r="M60" s="56">
        <v>0</v>
      </c>
      <c r="N60" s="56">
        <v>0</v>
      </c>
      <c r="O60" s="56">
        <v>0</v>
      </c>
      <c r="P60" s="56">
        <v>0</v>
      </c>
      <c r="Q60" s="56">
        <v>0</v>
      </c>
      <c r="R60" s="56">
        <v>0</v>
      </c>
      <c r="S60" s="56">
        <v>0</v>
      </c>
      <c r="T60" s="56">
        <v>0</v>
      </c>
      <c r="U60" s="56"/>
      <c r="V60" s="56">
        <v>0</v>
      </c>
      <c r="W60" s="56">
        <v>0</v>
      </c>
      <c r="X60" s="56">
        <v>0</v>
      </c>
      <c r="Y60" s="56">
        <v>0</v>
      </c>
      <c r="Z60" s="56">
        <v>0</v>
      </c>
      <c r="AA60" s="56">
        <v>0</v>
      </c>
      <c r="AB60" s="56">
        <v>0</v>
      </c>
      <c r="AC60" s="56">
        <v>0</v>
      </c>
      <c r="AD60" s="56">
        <v>0</v>
      </c>
      <c r="AE60" s="56">
        <v>0</v>
      </c>
      <c r="AF60" s="56"/>
      <c r="AG60" s="56">
        <v>0</v>
      </c>
      <c r="AH60" s="56">
        <v>0</v>
      </c>
      <c r="AI60" s="56">
        <v>0</v>
      </c>
      <c r="AJ60" s="56">
        <v>0</v>
      </c>
      <c r="AK60" s="56">
        <v>0</v>
      </c>
      <c r="AL60" s="56">
        <v>0</v>
      </c>
      <c r="AM60" s="56">
        <v>0</v>
      </c>
      <c r="AN60" s="56">
        <v>0</v>
      </c>
      <c r="AO60" s="56">
        <v>0</v>
      </c>
      <c r="AP60" s="56">
        <v>0</v>
      </c>
      <c r="AQ60" s="56"/>
      <c r="AR60" s="56">
        <v>0</v>
      </c>
      <c r="AS60" s="56">
        <v>0</v>
      </c>
      <c r="AT60" s="56">
        <v>0</v>
      </c>
      <c r="AU60" s="56">
        <v>0</v>
      </c>
      <c r="AV60" s="56">
        <v>0</v>
      </c>
      <c r="AW60" s="56">
        <v>0</v>
      </c>
      <c r="AX60" s="56">
        <v>0</v>
      </c>
      <c r="AY60" s="56">
        <v>0</v>
      </c>
      <c r="AZ60" s="56">
        <v>0</v>
      </c>
      <c r="BA60" s="56">
        <v>0</v>
      </c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</row>
    <row r="61" spans="1:93" s="40" customFormat="1" x14ac:dyDescent="0.2">
      <c r="A61" s="40" t="s">
        <v>88</v>
      </c>
      <c r="B61" s="41"/>
      <c r="C61" s="55">
        <f t="shared" ref="C61:I61" si="49">SUM(C57:C60)</f>
        <v>0</v>
      </c>
      <c r="D61" s="55">
        <f t="shared" si="49"/>
        <v>0</v>
      </c>
      <c r="E61" s="55">
        <f t="shared" si="49"/>
        <v>0</v>
      </c>
      <c r="F61" s="55">
        <f t="shared" si="49"/>
        <v>0</v>
      </c>
      <c r="G61" s="55">
        <f t="shared" si="49"/>
        <v>0</v>
      </c>
      <c r="H61" s="55">
        <f t="shared" si="49"/>
        <v>0</v>
      </c>
      <c r="I61" s="55">
        <f t="shared" si="49"/>
        <v>0</v>
      </c>
      <c r="J61" s="55"/>
      <c r="K61" s="55">
        <f t="shared" ref="K61:T61" si="50">SUM(K57:K60)</f>
        <v>0</v>
      </c>
      <c r="L61" s="55">
        <f t="shared" si="50"/>
        <v>0</v>
      </c>
      <c r="M61" s="55">
        <f t="shared" si="50"/>
        <v>0</v>
      </c>
      <c r="N61" s="55">
        <f t="shared" si="50"/>
        <v>0</v>
      </c>
      <c r="O61" s="55">
        <f t="shared" si="50"/>
        <v>0</v>
      </c>
      <c r="P61" s="55">
        <f t="shared" si="50"/>
        <v>0</v>
      </c>
      <c r="Q61" s="55">
        <f t="shared" si="50"/>
        <v>0</v>
      </c>
      <c r="R61" s="55">
        <f t="shared" si="50"/>
        <v>0</v>
      </c>
      <c r="S61" s="55">
        <f t="shared" si="50"/>
        <v>0</v>
      </c>
      <c r="T61" s="55">
        <f t="shared" si="50"/>
        <v>0</v>
      </c>
      <c r="U61" s="55"/>
      <c r="V61" s="55">
        <f t="shared" ref="V61:AE61" si="51">SUM(V57:V60)</f>
        <v>0</v>
      </c>
      <c r="W61" s="55">
        <f t="shared" si="51"/>
        <v>0</v>
      </c>
      <c r="X61" s="55">
        <f t="shared" si="51"/>
        <v>0</v>
      </c>
      <c r="Y61" s="55">
        <f t="shared" si="51"/>
        <v>0</v>
      </c>
      <c r="Z61" s="55">
        <f t="shared" si="51"/>
        <v>0</v>
      </c>
      <c r="AA61" s="55">
        <f t="shared" si="51"/>
        <v>0</v>
      </c>
      <c r="AB61" s="55">
        <f t="shared" si="51"/>
        <v>0</v>
      </c>
      <c r="AC61" s="55">
        <f t="shared" si="51"/>
        <v>0</v>
      </c>
      <c r="AD61" s="55">
        <f t="shared" si="51"/>
        <v>0</v>
      </c>
      <c r="AE61" s="55">
        <f t="shared" si="51"/>
        <v>0</v>
      </c>
      <c r="AF61" s="55"/>
      <c r="AG61" s="55">
        <f t="shared" ref="AG61:AP61" si="52">SUM(AG57:AG60)</f>
        <v>0</v>
      </c>
      <c r="AH61" s="55">
        <f t="shared" si="52"/>
        <v>0</v>
      </c>
      <c r="AI61" s="55">
        <f t="shared" si="52"/>
        <v>0</v>
      </c>
      <c r="AJ61" s="55">
        <f t="shared" si="52"/>
        <v>0</v>
      </c>
      <c r="AK61" s="55">
        <f t="shared" si="52"/>
        <v>0</v>
      </c>
      <c r="AL61" s="55">
        <f t="shared" si="52"/>
        <v>0</v>
      </c>
      <c r="AM61" s="55">
        <f t="shared" si="52"/>
        <v>0</v>
      </c>
      <c r="AN61" s="55">
        <f t="shared" si="52"/>
        <v>0</v>
      </c>
      <c r="AO61" s="55">
        <f t="shared" si="52"/>
        <v>0</v>
      </c>
      <c r="AP61" s="55">
        <f t="shared" si="52"/>
        <v>0</v>
      </c>
      <c r="AQ61" s="55"/>
      <c r="AR61" s="55">
        <f t="shared" ref="AR61:BA61" si="53">SUM(AR57:AR60)</f>
        <v>0</v>
      </c>
      <c r="AS61" s="55">
        <f t="shared" si="53"/>
        <v>0</v>
      </c>
      <c r="AT61" s="55">
        <f t="shared" si="53"/>
        <v>0</v>
      </c>
      <c r="AU61" s="55">
        <f t="shared" si="53"/>
        <v>0</v>
      </c>
      <c r="AV61" s="55">
        <f t="shared" si="53"/>
        <v>0</v>
      </c>
      <c r="AW61" s="55">
        <f t="shared" si="53"/>
        <v>0</v>
      </c>
      <c r="AX61" s="55">
        <f t="shared" si="53"/>
        <v>0</v>
      </c>
      <c r="AY61" s="55">
        <f t="shared" si="53"/>
        <v>0</v>
      </c>
      <c r="AZ61" s="55">
        <f t="shared" si="53"/>
        <v>0</v>
      </c>
      <c r="BA61" s="55">
        <f t="shared" si="53"/>
        <v>0</v>
      </c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</row>
    <row r="62" spans="1:93" x14ac:dyDescent="0.2">
      <c r="A62" s="39" t="s">
        <v>97</v>
      </c>
      <c r="C62" s="56">
        <f t="shared" ref="C62:I62" si="54">C56+C58-C59</f>
        <v>0</v>
      </c>
      <c r="D62" s="56">
        <f t="shared" si="54"/>
        <v>0</v>
      </c>
      <c r="E62" s="56">
        <f t="shared" si="54"/>
        <v>0</v>
      </c>
      <c r="F62" s="56">
        <f t="shared" si="54"/>
        <v>0</v>
      </c>
      <c r="G62" s="56">
        <f t="shared" si="54"/>
        <v>0</v>
      </c>
      <c r="H62" s="56">
        <f t="shared" si="54"/>
        <v>0</v>
      </c>
      <c r="I62" s="56">
        <f t="shared" si="54"/>
        <v>0</v>
      </c>
      <c r="J62" s="56"/>
      <c r="K62" s="56">
        <f t="shared" ref="K62:T62" si="55">K56+K58-K59</f>
        <v>0</v>
      </c>
      <c r="L62" s="56">
        <f t="shared" si="55"/>
        <v>0</v>
      </c>
      <c r="M62" s="56">
        <f t="shared" si="55"/>
        <v>0</v>
      </c>
      <c r="N62" s="56">
        <f t="shared" si="55"/>
        <v>0</v>
      </c>
      <c r="O62" s="56">
        <f t="shared" si="55"/>
        <v>0</v>
      </c>
      <c r="P62" s="56">
        <f t="shared" si="55"/>
        <v>0</v>
      </c>
      <c r="Q62" s="56">
        <f t="shared" si="55"/>
        <v>0</v>
      </c>
      <c r="R62" s="56">
        <f t="shared" si="55"/>
        <v>0</v>
      </c>
      <c r="S62" s="56">
        <f t="shared" si="55"/>
        <v>0</v>
      </c>
      <c r="T62" s="56">
        <f t="shared" si="55"/>
        <v>0</v>
      </c>
      <c r="U62" s="56"/>
      <c r="V62" s="56">
        <f t="shared" ref="V62:AE62" si="56">V56+V58-V59</f>
        <v>0</v>
      </c>
      <c r="W62" s="56">
        <f t="shared" si="56"/>
        <v>0</v>
      </c>
      <c r="X62" s="56">
        <f t="shared" si="56"/>
        <v>0</v>
      </c>
      <c r="Y62" s="56">
        <f t="shared" si="56"/>
        <v>0</v>
      </c>
      <c r="Z62" s="56">
        <f t="shared" si="56"/>
        <v>0</v>
      </c>
      <c r="AA62" s="56">
        <f t="shared" si="56"/>
        <v>0</v>
      </c>
      <c r="AB62" s="56">
        <f t="shared" si="56"/>
        <v>0</v>
      </c>
      <c r="AC62" s="56">
        <f t="shared" si="56"/>
        <v>0</v>
      </c>
      <c r="AD62" s="56">
        <f t="shared" si="56"/>
        <v>0</v>
      </c>
      <c r="AE62" s="56">
        <f t="shared" si="56"/>
        <v>0</v>
      </c>
      <c r="AF62" s="56"/>
      <c r="AG62" s="56">
        <f t="shared" ref="AG62:AP62" si="57">AG56+AG58-AG59</f>
        <v>0</v>
      </c>
      <c r="AH62" s="56">
        <f t="shared" si="57"/>
        <v>0</v>
      </c>
      <c r="AI62" s="56">
        <f t="shared" si="57"/>
        <v>0</v>
      </c>
      <c r="AJ62" s="56">
        <f t="shared" si="57"/>
        <v>0</v>
      </c>
      <c r="AK62" s="56">
        <f t="shared" si="57"/>
        <v>0</v>
      </c>
      <c r="AL62" s="56">
        <f t="shared" si="57"/>
        <v>0</v>
      </c>
      <c r="AM62" s="56">
        <f t="shared" si="57"/>
        <v>0</v>
      </c>
      <c r="AN62" s="56">
        <f t="shared" si="57"/>
        <v>0</v>
      </c>
      <c r="AO62" s="56">
        <f t="shared" si="57"/>
        <v>0</v>
      </c>
      <c r="AP62" s="56">
        <f t="shared" si="57"/>
        <v>0</v>
      </c>
      <c r="AQ62" s="56"/>
      <c r="AR62" s="56">
        <f t="shared" ref="AR62:BA62" si="58">AR56+AR58-AR59</f>
        <v>0</v>
      </c>
      <c r="AS62" s="56">
        <f t="shared" si="58"/>
        <v>0</v>
      </c>
      <c r="AT62" s="56">
        <f t="shared" si="58"/>
        <v>0</v>
      </c>
      <c r="AU62" s="56">
        <f t="shared" si="58"/>
        <v>0</v>
      </c>
      <c r="AV62" s="56">
        <f t="shared" si="58"/>
        <v>0</v>
      </c>
      <c r="AW62" s="56">
        <f t="shared" si="58"/>
        <v>0</v>
      </c>
      <c r="AX62" s="56">
        <f t="shared" si="58"/>
        <v>0</v>
      </c>
      <c r="AY62" s="56">
        <f t="shared" si="58"/>
        <v>0</v>
      </c>
      <c r="AZ62" s="56">
        <f t="shared" si="58"/>
        <v>0</v>
      </c>
      <c r="BA62" s="56">
        <f t="shared" si="58"/>
        <v>0</v>
      </c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</row>
    <row r="63" spans="1:93" x14ac:dyDescent="0.2"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</row>
    <row r="64" spans="1:93" x14ac:dyDescent="0.2">
      <c r="A64" s="59" t="s">
        <v>66</v>
      </c>
      <c r="B64" s="63" t="s">
        <v>99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</row>
    <row r="65" spans="1:93" x14ac:dyDescent="0.2">
      <c r="A65" s="39" t="s">
        <v>100</v>
      </c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</row>
    <row r="66" spans="1:93" x14ac:dyDescent="0.2">
      <c r="A66" s="39" t="s">
        <v>102</v>
      </c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64"/>
      <c r="S66" s="56"/>
      <c r="T66" s="56"/>
      <c r="U66" s="56"/>
      <c r="V66" s="56"/>
      <c r="W66" s="56"/>
      <c r="X66" s="56"/>
      <c r="Y66" s="64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N66" s="56"/>
      <c r="CO66" s="56"/>
    </row>
    <row r="67" spans="1:93" x14ac:dyDescent="0.2">
      <c r="A67" s="39" t="s">
        <v>68</v>
      </c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64"/>
      <c r="S67" s="56"/>
      <c r="T67" s="56"/>
      <c r="U67" s="56"/>
      <c r="V67" s="56"/>
      <c r="W67" s="56"/>
      <c r="X67" s="56"/>
      <c r="Y67" s="64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  <c r="CM67" s="56"/>
      <c r="CN67" s="56"/>
      <c r="CO67" s="56"/>
    </row>
    <row r="68" spans="1:93" x14ac:dyDescent="0.2">
      <c r="A68" s="39" t="s">
        <v>95</v>
      </c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  <c r="CL68" s="56"/>
      <c r="CM68" s="56"/>
      <c r="CN68" s="56"/>
      <c r="CO68" s="56"/>
    </row>
    <row r="69" spans="1:93" x14ac:dyDescent="0.2">
      <c r="A69" s="39" t="s">
        <v>92</v>
      </c>
      <c r="B69" s="62" t="str">
        <f>IF(B68="","",VLOOKUP(B68,'Drop Down'!$A$2:$B$9,2,FALSE))</f>
        <v/>
      </c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6"/>
      <c r="CN69" s="56"/>
      <c r="CO69" s="56"/>
    </row>
    <row r="70" spans="1:93" x14ac:dyDescent="0.2">
      <c r="A70" s="39" t="s">
        <v>54</v>
      </c>
      <c r="B70" s="62" t="str">
        <f>IF(B68="","",VLOOKUP(B68,'Drop Down'!$A$2:$C$9,3,FALSE))</f>
        <v/>
      </c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56"/>
      <c r="CI70" s="56"/>
      <c r="CJ70" s="56"/>
      <c r="CK70" s="56"/>
      <c r="CL70" s="56"/>
      <c r="CM70" s="56"/>
      <c r="CN70" s="56"/>
      <c r="CO70" s="56"/>
    </row>
    <row r="71" spans="1:93" x14ac:dyDescent="0.2">
      <c r="A71" s="39" t="s">
        <v>96</v>
      </c>
      <c r="C71" s="56">
        <v>0</v>
      </c>
      <c r="D71" s="56">
        <f>C77</f>
        <v>0</v>
      </c>
      <c r="E71" s="56">
        <f t="shared" ref="E71:I71" si="59">D77</f>
        <v>0</v>
      </c>
      <c r="F71" s="56">
        <f t="shared" si="59"/>
        <v>0</v>
      </c>
      <c r="G71" s="56">
        <f t="shared" si="59"/>
        <v>0</v>
      </c>
      <c r="H71" s="56">
        <f t="shared" si="59"/>
        <v>0</v>
      </c>
      <c r="I71" s="56">
        <f t="shared" si="59"/>
        <v>0</v>
      </c>
      <c r="J71" s="56"/>
      <c r="K71" s="56">
        <f>I77</f>
        <v>0</v>
      </c>
      <c r="L71" s="56">
        <f t="shared" ref="L71:T71" si="60">K77</f>
        <v>0</v>
      </c>
      <c r="M71" s="56">
        <f t="shared" si="60"/>
        <v>0</v>
      </c>
      <c r="N71" s="56">
        <f t="shared" si="60"/>
        <v>0</v>
      </c>
      <c r="O71" s="56">
        <f t="shared" si="60"/>
        <v>0</v>
      </c>
      <c r="P71" s="56">
        <f t="shared" si="60"/>
        <v>0</v>
      </c>
      <c r="Q71" s="56">
        <f t="shared" si="60"/>
        <v>0</v>
      </c>
      <c r="R71" s="56">
        <f t="shared" si="60"/>
        <v>0</v>
      </c>
      <c r="S71" s="56">
        <f t="shared" si="60"/>
        <v>0</v>
      </c>
      <c r="T71" s="56">
        <f t="shared" si="60"/>
        <v>0</v>
      </c>
      <c r="U71" s="56"/>
      <c r="V71" s="56">
        <f>T77</f>
        <v>0</v>
      </c>
      <c r="W71" s="56">
        <f t="shared" ref="W71:AE71" si="61">V77</f>
        <v>0</v>
      </c>
      <c r="X71" s="56">
        <f t="shared" si="61"/>
        <v>0</v>
      </c>
      <c r="Y71" s="56">
        <f t="shared" si="61"/>
        <v>0</v>
      </c>
      <c r="Z71" s="56">
        <f t="shared" si="61"/>
        <v>0</v>
      </c>
      <c r="AA71" s="56">
        <f t="shared" si="61"/>
        <v>0</v>
      </c>
      <c r="AB71" s="56">
        <f t="shared" si="61"/>
        <v>0</v>
      </c>
      <c r="AC71" s="56">
        <f t="shared" si="61"/>
        <v>0</v>
      </c>
      <c r="AD71" s="56">
        <f t="shared" si="61"/>
        <v>0</v>
      </c>
      <c r="AE71" s="56">
        <f t="shared" si="61"/>
        <v>0</v>
      </c>
      <c r="AF71" s="56"/>
      <c r="AG71" s="56">
        <f>AE77</f>
        <v>0</v>
      </c>
      <c r="AH71" s="56">
        <f t="shared" ref="AH71:AP71" si="62">AG77</f>
        <v>0</v>
      </c>
      <c r="AI71" s="56">
        <f t="shared" si="62"/>
        <v>0</v>
      </c>
      <c r="AJ71" s="56">
        <f t="shared" si="62"/>
        <v>0</v>
      </c>
      <c r="AK71" s="56">
        <f t="shared" si="62"/>
        <v>0</v>
      </c>
      <c r="AL71" s="56">
        <f t="shared" si="62"/>
        <v>0</v>
      </c>
      <c r="AM71" s="56">
        <f t="shared" si="62"/>
        <v>0</v>
      </c>
      <c r="AN71" s="56">
        <f t="shared" si="62"/>
        <v>0</v>
      </c>
      <c r="AO71" s="56">
        <f t="shared" si="62"/>
        <v>0</v>
      </c>
      <c r="AP71" s="56">
        <f t="shared" si="62"/>
        <v>0</v>
      </c>
      <c r="AQ71" s="56"/>
      <c r="AR71" s="56">
        <f>AP77</f>
        <v>0</v>
      </c>
      <c r="AS71" s="56">
        <f t="shared" ref="AS71:BA71" si="63">AR77</f>
        <v>0</v>
      </c>
      <c r="AT71" s="56">
        <f t="shared" si="63"/>
        <v>0</v>
      </c>
      <c r="AU71" s="56">
        <f t="shared" si="63"/>
        <v>0</v>
      </c>
      <c r="AV71" s="56">
        <f t="shared" si="63"/>
        <v>0</v>
      </c>
      <c r="AW71" s="56">
        <f t="shared" si="63"/>
        <v>0</v>
      </c>
      <c r="AX71" s="56">
        <f t="shared" si="63"/>
        <v>0</v>
      </c>
      <c r="AY71" s="56">
        <f t="shared" si="63"/>
        <v>0</v>
      </c>
      <c r="AZ71" s="56">
        <f t="shared" si="63"/>
        <v>0</v>
      </c>
      <c r="BA71" s="56">
        <f t="shared" si="63"/>
        <v>0</v>
      </c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56"/>
      <c r="CJ71" s="56"/>
      <c r="CK71" s="56"/>
      <c r="CL71" s="56"/>
      <c r="CM71" s="56"/>
      <c r="CN71" s="56"/>
      <c r="CO71" s="56"/>
    </row>
    <row r="72" spans="1:93" s="40" customFormat="1" x14ac:dyDescent="0.2">
      <c r="A72" s="40" t="s">
        <v>84</v>
      </c>
      <c r="B72" s="41"/>
      <c r="C72" s="55">
        <v>0</v>
      </c>
      <c r="D72" s="55">
        <f t="shared" ref="D72:I72" si="64">C76</f>
        <v>0</v>
      </c>
      <c r="E72" s="55">
        <f t="shared" si="64"/>
        <v>0</v>
      </c>
      <c r="F72" s="55">
        <f t="shared" si="64"/>
        <v>0</v>
      </c>
      <c r="G72" s="55">
        <f t="shared" si="64"/>
        <v>0</v>
      </c>
      <c r="H72" s="55">
        <f t="shared" si="64"/>
        <v>0</v>
      </c>
      <c r="I72" s="55">
        <f t="shared" si="64"/>
        <v>0</v>
      </c>
      <c r="J72" s="55"/>
      <c r="K72" s="55">
        <f>I76</f>
        <v>0</v>
      </c>
      <c r="L72" s="55">
        <f t="shared" ref="L72:T72" si="65">K76</f>
        <v>0</v>
      </c>
      <c r="M72" s="55">
        <f t="shared" si="65"/>
        <v>0</v>
      </c>
      <c r="N72" s="55">
        <f t="shared" si="65"/>
        <v>0</v>
      </c>
      <c r="O72" s="55">
        <f t="shared" si="65"/>
        <v>0</v>
      </c>
      <c r="P72" s="55">
        <f t="shared" si="65"/>
        <v>0</v>
      </c>
      <c r="Q72" s="55">
        <f t="shared" si="65"/>
        <v>0</v>
      </c>
      <c r="R72" s="55">
        <f t="shared" si="65"/>
        <v>0</v>
      </c>
      <c r="S72" s="55">
        <f t="shared" si="65"/>
        <v>0</v>
      </c>
      <c r="T72" s="55">
        <f t="shared" si="65"/>
        <v>0</v>
      </c>
      <c r="U72" s="55"/>
      <c r="V72" s="55">
        <f>T76</f>
        <v>0</v>
      </c>
      <c r="W72" s="55">
        <f t="shared" ref="W72:AE72" si="66">V76</f>
        <v>0</v>
      </c>
      <c r="X72" s="55">
        <f t="shared" si="66"/>
        <v>0</v>
      </c>
      <c r="Y72" s="55">
        <f t="shared" si="66"/>
        <v>0</v>
      </c>
      <c r="Z72" s="55">
        <f t="shared" si="66"/>
        <v>0</v>
      </c>
      <c r="AA72" s="55">
        <f t="shared" si="66"/>
        <v>0</v>
      </c>
      <c r="AB72" s="55">
        <f t="shared" si="66"/>
        <v>0</v>
      </c>
      <c r="AC72" s="55">
        <f t="shared" si="66"/>
        <v>0</v>
      </c>
      <c r="AD72" s="55">
        <f t="shared" si="66"/>
        <v>0</v>
      </c>
      <c r="AE72" s="55">
        <f t="shared" si="66"/>
        <v>0</v>
      </c>
      <c r="AF72" s="55"/>
      <c r="AG72" s="55">
        <f>AE76</f>
        <v>0</v>
      </c>
      <c r="AH72" s="55">
        <f t="shared" ref="AH72:AP72" si="67">AG76</f>
        <v>0</v>
      </c>
      <c r="AI72" s="55">
        <f t="shared" si="67"/>
        <v>0</v>
      </c>
      <c r="AJ72" s="55">
        <f t="shared" si="67"/>
        <v>0</v>
      </c>
      <c r="AK72" s="55">
        <f t="shared" si="67"/>
        <v>0</v>
      </c>
      <c r="AL72" s="55">
        <f t="shared" si="67"/>
        <v>0</v>
      </c>
      <c r="AM72" s="55">
        <f t="shared" si="67"/>
        <v>0</v>
      </c>
      <c r="AN72" s="55">
        <f t="shared" si="67"/>
        <v>0</v>
      </c>
      <c r="AO72" s="55">
        <f t="shared" si="67"/>
        <v>0</v>
      </c>
      <c r="AP72" s="55">
        <f t="shared" si="67"/>
        <v>0</v>
      </c>
      <c r="AQ72" s="55"/>
      <c r="AR72" s="55">
        <f>AP76</f>
        <v>0</v>
      </c>
      <c r="AS72" s="55">
        <f t="shared" ref="AS72:BA72" si="68">AR76</f>
        <v>0</v>
      </c>
      <c r="AT72" s="55">
        <f t="shared" si="68"/>
        <v>0</v>
      </c>
      <c r="AU72" s="55">
        <f t="shared" si="68"/>
        <v>0</v>
      </c>
      <c r="AV72" s="55">
        <f t="shared" si="68"/>
        <v>0</v>
      </c>
      <c r="AW72" s="55">
        <f t="shared" si="68"/>
        <v>0</v>
      </c>
      <c r="AX72" s="55">
        <f t="shared" si="68"/>
        <v>0</v>
      </c>
      <c r="AY72" s="55">
        <f t="shared" si="68"/>
        <v>0</v>
      </c>
      <c r="AZ72" s="55">
        <f t="shared" si="68"/>
        <v>0</v>
      </c>
      <c r="BA72" s="55">
        <f t="shared" si="68"/>
        <v>0</v>
      </c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5"/>
      <c r="CA72" s="55"/>
      <c r="CB72" s="55"/>
      <c r="CC72" s="55"/>
      <c r="CD72" s="55"/>
      <c r="CE72" s="55"/>
      <c r="CF72" s="55"/>
      <c r="CG72" s="55"/>
      <c r="CH72" s="55"/>
      <c r="CI72" s="55"/>
      <c r="CJ72" s="55"/>
      <c r="CK72" s="55"/>
      <c r="CL72" s="55"/>
      <c r="CM72" s="55"/>
      <c r="CN72" s="55"/>
      <c r="CO72" s="55"/>
    </row>
    <row r="73" spans="1:93" x14ac:dyDescent="0.2">
      <c r="A73" s="39" t="s">
        <v>82</v>
      </c>
      <c r="C73" s="56">
        <v>0</v>
      </c>
      <c r="D73" s="56">
        <v>0</v>
      </c>
      <c r="E73" s="56">
        <v>0</v>
      </c>
      <c r="F73" s="56">
        <v>0</v>
      </c>
      <c r="G73" s="56">
        <v>0</v>
      </c>
      <c r="H73" s="56">
        <v>0</v>
      </c>
      <c r="I73" s="56">
        <v>0</v>
      </c>
      <c r="J73" s="56"/>
      <c r="K73" s="56">
        <v>0</v>
      </c>
      <c r="L73" s="56">
        <v>0</v>
      </c>
      <c r="M73" s="56">
        <v>0</v>
      </c>
      <c r="N73" s="56">
        <v>0</v>
      </c>
      <c r="O73" s="56">
        <v>0</v>
      </c>
      <c r="P73" s="56">
        <v>0</v>
      </c>
      <c r="Q73" s="56">
        <v>0</v>
      </c>
      <c r="R73" s="56">
        <v>0</v>
      </c>
      <c r="S73" s="56">
        <v>0</v>
      </c>
      <c r="T73" s="56">
        <v>0</v>
      </c>
      <c r="U73" s="56"/>
      <c r="V73" s="56">
        <v>0</v>
      </c>
      <c r="W73" s="56">
        <v>0</v>
      </c>
      <c r="X73" s="56">
        <v>0</v>
      </c>
      <c r="Y73" s="56">
        <v>0</v>
      </c>
      <c r="Z73" s="56">
        <v>0</v>
      </c>
      <c r="AA73" s="56">
        <v>0</v>
      </c>
      <c r="AB73" s="56">
        <v>0</v>
      </c>
      <c r="AC73" s="56">
        <v>0</v>
      </c>
      <c r="AD73" s="56">
        <v>0</v>
      </c>
      <c r="AE73" s="56">
        <v>0</v>
      </c>
      <c r="AF73" s="56"/>
      <c r="AG73" s="56">
        <v>0</v>
      </c>
      <c r="AH73" s="56">
        <v>0</v>
      </c>
      <c r="AI73" s="56">
        <v>0</v>
      </c>
      <c r="AJ73" s="56">
        <v>0</v>
      </c>
      <c r="AK73" s="56">
        <v>0</v>
      </c>
      <c r="AL73" s="56">
        <v>0</v>
      </c>
      <c r="AM73" s="56">
        <v>0</v>
      </c>
      <c r="AN73" s="56">
        <v>0</v>
      </c>
      <c r="AO73" s="56">
        <v>0</v>
      </c>
      <c r="AP73" s="56">
        <v>0</v>
      </c>
      <c r="AQ73" s="56"/>
      <c r="AR73" s="56">
        <v>0</v>
      </c>
      <c r="AS73" s="56">
        <v>0</v>
      </c>
      <c r="AT73" s="56">
        <v>0</v>
      </c>
      <c r="AU73" s="56">
        <v>0</v>
      </c>
      <c r="AV73" s="56">
        <v>0</v>
      </c>
      <c r="AW73" s="56">
        <v>0</v>
      </c>
      <c r="AX73" s="56">
        <v>0</v>
      </c>
      <c r="AY73" s="56">
        <v>0</v>
      </c>
      <c r="AZ73" s="56">
        <v>0</v>
      </c>
      <c r="BA73" s="56">
        <v>0</v>
      </c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6"/>
      <c r="CN73" s="56"/>
      <c r="CO73" s="56"/>
    </row>
    <row r="74" spans="1:93" x14ac:dyDescent="0.2">
      <c r="A74" s="39" t="s">
        <v>83</v>
      </c>
      <c r="C74" s="56">
        <v>0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/>
      <c r="K74" s="56">
        <v>0</v>
      </c>
      <c r="L74" s="56">
        <v>0</v>
      </c>
      <c r="M74" s="56">
        <v>0</v>
      </c>
      <c r="N74" s="56">
        <v>0</v>
      </c>
      <c r="O74" s="56">
        <v>0</v>
      </c>
      <c r="P74" s="56">
        <v>0</v>
      </c>
      <c r="Q74" s="56">
        <v>0</v>
      </c>
      <c r="R74" s="56">
        <v>0</v>
      </c>
      <c r="S74" s="56">
        <v>0</v>
      </c>
      <c r="T74" s="56">
        <v>0</v>
      </c>
      <c r="U74" s="56"/>
      <c r="V74" s="56">
        <v>0</v>
      </c>
      <c r="W74" s="56">
        <v>0</v>
      </c>
      <c r="X74" s="56">
        <v>0</v>
      </c>
      <c r="Y74" s="56">
        <v>0</v>
      </c>
      <c r="Z74" s="56">
        <v>0</v>
      </c>
      <c r="AA74" s="56">
        <v>0</v>
      </c>
      <c r="AB74" s="56">
        <v>0</v>
      </c>
      <c r="AC74" s="56">
        <v>0</v>
      </c>
      <c r="AD74" s="56">
        <v>0</v>
      </c>
      <c r="AE74" s="56">
        <v>0</v>
      </c>
      <c r="AF74" s="56"/>
      <c r="AG74" s="56">
        <v>0</v>
      </c>
      <c r="AH74" s="56">
        <v>0</v>
      </c>
      <c r="AI74" s="56">
        <v>0</v>
      </c>
      <c r="AJ74" s="56">
        <v>0</v>
      </c>
      <c r="AK74" s="56">
        <v>0</v>
      </c>
      <c r="AL74" s="56">
        <v>0</v>
      </c>
      <c r="AM74" s="56">
        <v>0</v>
      </c>
      <c r="AN74" s="56">
        <v>0</v>
      </c>
      <c r="AO74" s="56">
        <v>0</v>
      </c>
      <c r="AP74" s="56">
        <v>0</v>
      </c>
      <c r="AQ74" s="56"/>
      <c r="AR74" s="56">
        <v>0</v>
      </c>
      <c r="AS74" s="56">
        <v>0</v>
      </c>
      <c r="AT74" s="56">
        <v>0</v>
      </c>
      <c r="AU74" s="56">
        <v>0</v>
      </c>
      <c r="AV74" s="56">
        <v>0</v>
      </c>
      <c r="AW74" s="56">
        <v>0</v>
      </c>
      <c r="AX74" s="56">
        <v>0</v>
      </c>
      <c r="AY74" s="56">
        <v>0</v>
      </c>
      <c r="AZ74" s="56">
        <v>0</v>
      </c>
      <c r="BA74" s="56">
        <v>0</v>
      </c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  <c r="CL74" s="56"/>
      <c r="CM74" s="56"/>
      <c r="CN74" s="56"/>
      <c r="CO74" s="56"/>
    </row>
    <row r="75" spans="1:93" x14ac:dyDescent="0.2">
      <c r="A75" s="39" t="s">
        <v>87</v>
      </c>
      <c r="C75" s="56">
        <v>0</v>
      </c>
      <c r="D75" s="56">
        <v>0</v>
      </c>
      <c r="E75" s="56">
        <v>0</v>
      </c>
      <c r="F75" s="56">
        <v>0</v>
      </c>
      <c r="G75" s="56">
        <v>0</v>
      </c>
      <c r="H75" s="56">
        <v>0</v>
      </c>
      <c r="I75" s="56">
        <v>0</v>
      </c>
      <c r="J75" s="56"/>
      <c r="K75" s="56">
        <v>0</v>
      </c>
      <c r="L75" s="56">
        <v>0</v>
      </c>
      <c r="M75" s="56">
        <v>0</v>
      </c>
      <c r="N75" s="56">
        <v>0</v>
      </c>
      <c r="O75" s="56">
        <v>0</v>
      </c>
      <c r="P75" s="56">
        <v>0</v>
      </c>
      <c r="Q75" s="56">
        <v>0</v>
      </c>
      <c r="R75" s="56">
        <v>0</v>
      </c>
      <c r="S75" s="56">
        <v>0</v>
      </c>
      <c r="T75" s="56">
        <v>0</v>
      </c>
      <c r="U75" s="56"/>
      <c r="V75" s="56">
        <v>0</v>
      </c>
      <c r="W75" s="56">
        <v>0</v>
      </c>
      <c r="X75" s="56">
        <v>0</v>
      </c>
      <c r="Y75" s="56">
        <v>0</v>
      </c>
      <c r="Z75" s="56">
        <v>0</v>
      </c>
      <c r="AA75" s="56">
        <v>0</v>
      </c>
      <c r="AB75" s="56">
        <v>0</v>
      </c>
      <c r="AC75" s="56">
        <v>0</v>
      </c>
      <c r="AD75" s="56">
        <v>0</v>
      </c>
      <c r="AE75" s="56">
        <v>0</v>
      </c>
      <c r="AF75" s="56"/>
      <c r="AG75" s="56">
        <v>0</v>
      </c>
      <c r="AH75" s="56">
        <v>0</v>
      </c>
      <c r="AI75" s="56">
        <v>0</v>
      </c>
      <c r="AJ75" s="56">
        <v>0</v>
      </c>
      <c r="AK75" s="56">
        <v>0</v>
      </c>
      <c r="AL75" s="56">
        <v>0</v>
      </c>
      <c r="AM75" s="56">
        <v>0</v>
      </c>
      <c r="AN75" s="56">
        <v>0</v>
      </c>
      <c r="AO75" s="56">
        <v>0</v>
      </c>
      <c r="AP75" s="56">
        <v>0</v>
      </c>
      <c r="AQ75" s="56"/>
      <c r="AR75" s="56">
        <v>0</v>
      </c>
      <c r="AS75" s="56">
        <v>0</v>
      </c>
      <c r="AT75" s="56">
        <v>0</v>
      </c>
      <c r="AU75" s="56">
        <v>0</v>
      </c>
      <c r="AV75" s="56">
        <v>0</v>
      </c>
      <c r="AW75" s="56">
        <v>0</v>
      </c>
      <c r="AX75" s="56">
        <v>0</v>
      </c>
      <c r="AY75" s="56">
        <v>0</v>
      </c>
      <c r="AZ75" s="56">
        <v>0</v>
      </c>
      <c r="BA75" s="56">
        <v>0</v>
      </c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</row>
    <row r="76" spans="1:93" s="40" customFormat="1" x14ac:dyDescent="0.2">
      <c r="A76" s="40" t="s">
        <v>88</v>
      </c>
      <c r="B76" s="41"/>
      <c r="C76" s="55">
        <f t="shared" ref="C76:I76" si="69">SUM(C72:C75)</f>
        <v>0</v>
      </c>
      <c r="D76" s="55">
        <f t="shared" si="69"/>
        <v>0</v>
      </c>
      <c r="E76" s="55">
        <f t="shared" si="69"/>
        <v>0</v>
      </c>
      <c r="F76" s="55">
        <f t="shared" si="69"/>
        <v>0</v>
      </c>
      <c r="G76" s="55">
        <f t="shared" si="69"/>
        <v>0</v>
      </c>
      <c r="H76" s="55">
        <f t="shared" si="69"/>
        <v>0</v>
      </c>
      <c r="I76" s="55">
        <f t="shared" si="69"/>
        <v>0</v>
      </c>
      <c r="J76" s="55"/>
      <c r="K76" s="55">
        <f t="shared" ref="K76:T76" si="70">SUM(K72:K75)</f>
        <v>0</v>
      </c>
      <c r="L76" s="55">
        <f t="shared" si="70"/>
        <v>0</v>
      </c>
      <c r="M76" s="55">
        <f t="shared" si="70"/>
        <v>0</v>
      </c>
      <c r="N76" s="55">
        <f t="shared" si="70"/>
        <v>0</v>
      </c>
      <c r="O76" s="55">
        <f t="shared" si="70"/>
        <v>0</v>
      </c>
      <c r="P76" s="55">
        <f t="shared" si="70"/>
        <v>0</v>
      </c>
      <c r="Q76" s="55">
        <f t="shared" si="70"/>
        <v>0</v>
      </c>
      <c r="R76" s="55">
        <f t="shared" si="70"/>
        <v>0</v>
      </c>
      <c r="S76" s="55">
        <f t="shared" si="70"/>
        <v>0</v>
      </c>
      <c r="T76" s="55">
        <f t="shared" si="70"/>
        <v>0</v>
      </c>
      <c r="U76" s="55"/>
      <c r="V76" s="55">
        <f t="shared" ref="V76:AE76" si="71">SUM(V72:V75)</f>
        <v>0</v>
      </c>
      <c r="W76" s="55">
        <f t="shared" si="71"/>
        <v>0</v>
      </c>
      <c r="X76" s="55">
        <f t="shared" si="71"/>
        <v>0</v>
      </c>
      <c r="Y76" s="55">
        <f t="shared" si="71"/>
        <v>0</v>
      </c>
      <c r="Z76" s="55">
        <f t="shared" si="71"/>
        <v>0</v>
      </c>
      <c r="AA76" s="55">
        <f t="shared" si="71"/>
        <v>0</v>
      </c>
      <c r="AB76" s="55">
        <f t="shared" si="71"/>
        <v>0</v>
      </c>
      <c r="AC76" s="55">
        <f t="shared" si="71"/>
        <v>0</v>
      </c>
      <c r="AD76" s="55">
        <f t="shared" si="71"/>
        <v>0</v>
      </c>
      <c r="AE76" s="55">
        <f t="shared" si="71"/>
        <v>0</v>
      </c>
      <c r="AF76" s="55"/>
      <c r="AG76" s="55">
        <f t="shared" ref="AG76:AP76" si="72">SUM(AG72:AG75)</f>
        <v>0</v>
      </c>
      <c r="AH76" s="55">
        <f t="shared" si="72"/>
        <v>0</v>
      </c>
      <c r="AI76" s="55">
        <f t="shared" si="72"/>
        <v>0</v>
      </c>
      <c r="AJ76" s="55">
        <f t="shared" si="72"/>
        <v>0</v>
      </c>
      <c r="AK76" s="55">
        <f t="shared" si="72"/>
        <v>0</v>
      </c>
      <c r="AL76" s="55">
        <f t="shared" si="72"/>
        <v>0</v>
      </c>
      <c r="AM76" s="55">
        <f t="shared" si="72"/>
        <v>0</v>
      </c>
      <c r="AN76" s="55">
        <f t="shared" si="72"/>
        <v>0</v>
      </c>
      <c r="AO76" s="55">
        <f t="shared" si="72"/>
        <v>0</v>
      </c>
      <c r="AP76" s="55">
        <f t="shared" si="72"/>
        <v>0</v>
      </c>
      <c r="AQ76" s="55"/>
      <c r="AR76" s="55">
        <f t="shared" ref="AR76:BA76" si="73">SUM(AR72:AR75)</f>
        <v>0</v>
      </c>
      <c r="AS76" s="55">
        <f t="shared" si="73"/>
        <v>0</v>
      </c>
      <c r="AT76" s="55">
        <f t="shared" si="73"/>
        <v>0</v>
      </c>
      <c r="AU76" s="55">
        <f t="shared" si="73"/>
        <v>0</v>
      </c>
      <c r="AV76" s="55">
        <f t="shared" si="73"/>
        <v>0</v>
      </c>
      <c r="AW76" s="55">
        <f t="shared" si="73"/>
        <v>0</v>
      </c>
      <c r="AX76" s="55">
        <f t="shared" si="73"/>
        <v>0</v>
      </c>
      <c r="AY76" s="55">
        <f t="shared" si="73"/>
        <v>0</v>
      </c>
      <c r="AZ76" s="55">
        <f t="shared" si="73"/>
        <v>0</v>
      </c>
      <c r="BA76" s="55">
        <f t="shared" si="73"/>
        <v>0</v>
      </c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5"/>
      <c r="CA76" s="55"/>
      <c r="CB76" s="55"/>
      <c r="CC76" s="55"/>
      <c r="CD76" s="55"/>
      <c r="CE76" s="55"/>
      <c r="CF76" s="55"/>
      <c r="CG76" s="55"/>
      <c r="CH76" s="55"/>
      <c r="CI76" s="55"/>
      <c r="CJ76" s="55"/>
      <c r="CK76" s="55"/>
      <c r="CL76" s="55"/>
      <c r="CM76" s="55"/>
      <c r="CN76" s="55"/>
      <c r="CO76" s="55"/>
    </row>
    <row r="77" spans="1:93" x14ac:dyDescent="0.2">
      <c r="A77" s="39" t="s">
        <v>97</v>
      </c>
      <c r="C77" s="56">
        <f t="shared" ref="C77:I77" si="74">C71+C73-C74</f>
        <v>0</v>
      </c>
      <c r="D77" s="56">
        <f t="shared" si="74"/>
        <v>0</v>
      </c>
      <c r="E77" s="56">
        <f t="shared" si="74"/>
        <v>0</v>
      </c>
      <c r="F77" s="56">
        <f t="shared" si="74"/>
        <v>0</v>
      </c>
      <c r="G77" s="56">
        <f t="shared" si="74"/>
        <v>0</v>
      </c>
      <c r="H77" s="56">
        <f t="shared" si="74"/>
        <v>0</v>
      </c>
      <c r="I77" s="56">
        <f t="shared" si="74"/>
        <v>0</v>
      </c>
      <c r="J77" s="56"/>
      <c r="K77" s="56">
        <f t="shared" ref="K77:T77" si="75">K71+K73-K74</f>
        <v>0</v>
      </c>
      <c r="L77" s="56">
        <f t="shared" si="75"/>
        <v>0</v>
      </c>
      <c r="M77" s="56">
        <f t="shared" si="75"/>
        <v>0</v>
      </c>
      <c r="N77" s="56">
        <f t="shared" si="75"/>
        <v>0</v>
      </c>
      <c r="O77" s="56">
        <f t="shared" si="75"/>
        <v>0</v>
      </c>
      <c r="P77" s="56">
        <f t="shared" si="75"/>
        <v>0</v>
      </c>
      <c r="Q77" s="56">
        <f t="shared" si="75"/>
        <v>0</v>
      </c>
      <c r="R77" s="56">
        <f t="shared" si="75"/>
        <v>0</v>
      </c>
      <c r="S77" s="56">
        <f t="shared" si="75"/>
        <v>0</v>
      </c>
      <c r="T77" s="56">
        <f t="shared" si="75"/>
        <v>0</v>
      </c>
      <c r="U77" s="56"/>
      <c r="V77" s="56">
        <f t="shared" ref="V77:AE77" si="76">V71+V73-V74</f>
        <v>0</v>
      </c>
      <c r="W77" s="56">
        <f t="shared" si="76"/>
        <v>0</v>
      </c>
      <c r="X77" s="56">
        <f t="shared" si="76"/>
        <v>0</v>
      </c>
      <c r="Y77" s="56">
        <f t="shared" si="76"/>
        <v>0</v>
      </c>
      <c r="Z77" s="56">
        <f t="shared" si="76"/>
        <v>0</v>
      </c>
      <c r="AA77" s="56">
        <f t="shared" si="76"/>
        <v>0</v>
      </c>
      <c r="AB77" s="56">
        <f t="shared" si="76"/>
        <v>0</v>
      </c>
      <c r="AC77" s="56">
        <f t="shared" si="76"/>
        <v>0</v>
      </c>
      <c r="AD77" s="56">
        <f t="shared" si="76"/>
        <v>0</v>
      </c>
      <c r="AE77" s="56">
        <f t="shared" si="76"/>
        <v>0</v>
      </c>
      <c r="AF77" s="56"/>
      <c r="AG77" s="56">
        <f t="shared" ref="AG77:AP77" si="77">AG71+AG73-AG74</f>
        <v>0</v>
      </c>
      <c r="AH77" s="56">
        <f t="shared" si="77"/>
        <v>0</v>
      </c>
      <c r="AI77" s="56">
        <f t="shared" si="77"/>
        <v>0</v>
      </c>
      <c r="AJ77" s="56">
        <f t="shared" si="77"/>
        <v>0</v>
      </c>
      <c r="AK77" s="56">
        <f t="shared" si="77"/>
        <v>0</v>
      </c>
      <c r="AL77" s="56">
        <f t="shared" si="77"/>
        <v>0</v>
      </c>
      <c r="AM77" s="56">
        <f t="shared" si="77"/>
        <v>0</v>
      </c>
      <c r="AN77" s="56">
        <f t="shared" si="77"/>
        <v>0</v>
      </c>
      <c r="AO77" s="56">
        <f t="shared" si="77"/>
        <v>0</v>
      </c>
      <c r="AP77" s="56">
        <f t="shared" si="77"/>
        <v>0</v>
      </c>
      <c r="AQ77" s="56"/>
      <c r="AR77" s="56">
        <f t="shared" ref="AR77:BA77" si="78">AR71+AR73-AR74</f>
        <v>0</v>
      </c>
      <c r="AS77" s="56">
        <f t="shared" si="78"/>
        <v>0</v>
      </c>
      <c r="AT77" s="56">
        <f t="shared" si="78"/>
        <v>0</v>
      </c>
      <c r="AU77" s="56">
        <f t="shared" si="78"/>
        <v>0</v>
      </c>
      <c r="AV77" s="56">
        <f t="shared" si="78"/>
        <v>0</v>
      </c>
      <c r="AW77" s="56">
        <f t="shared" si="78"/>
        <v>0</v>
      </c>
      <c r="AX77" s="56">
        <f t="shared" si="78"/>
        <v>0</v>
      </c>
      <c r="AY77" s="56">
        <f t="shared" si="78"/>
        <v>0</v>
      </c>
      <c r="AZ77" s="56">
        <f t="shared" si="78"/>
        <v>0</v>
      </c>
      <c r="BA77" s="56">
        <f t="shared" si="78"/>
        <v>0</v>
      </c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</row>
    <row r="78" spans="1:93" x14ac:dyDescent="0.2"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</row>
    <row r="79" spans="1:93" x14ac:dyDescent="0.2">
      <c r="A79" s="59" t="s">
        <v>66</v>
      </c>
      <c r="B79" s="63" t="s">
        <v>99</v>
      </c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</row>
    <row r="80" spans="1:93" x14ac:dyDescent="0.2">
      <c r="A80" s="39" t="s">
        <v>100</v>
      </c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</row>
    <row r="81" spans="1:93" x14ac:dyDescent="0.2">
      <c r="A81" s="39" t="s">
        <v>102</v>
      </c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64"/>
      <c r="S81" s="56"/>
      <c r="T81" s="56"/>
      <c r="U81" s="56"/>
      <c r="V81" s="56"/>
      <c r="W81" s="56"/>
      <c r="X81" s="56"/>
      <c r="Y81" s="64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</row>
    <row r="82" spans="1:93" x14ac:dyDescent="0.2">
      <c r="A82" s="39" t="s">
        <v>68</v>
      </c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64"/>
      <c r="S82" s="56"/>
      <c r="T82" s="56"/>
      <c r="U82" s="56"/>
      <c r="V82" s="56"/>
      <c r="W82" s="56"/>
      <c r="X82" s="56"/>
      <c r="Y82" s="64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/>
      <c r="CC82" s="56"/>
      <c r="CD82" s="56"/>
      <c r="CE82" s="56"/>
      <c r="CF82" s="56"/>
      <c r="CG82" s="56"/>
      <c r="CH82" s="56"/>
      <c r="CI82" s="56"/>
      <c r="CJ82" s="56"/>
      <c r="CK82" s="56"/>
      <c r="CL82" s="56"/>
      <c r="CM82" s="56"/>
      <c r="CN82" s="56"/>
      <c r="CO82" s="56"/>
    </row>
    <row r="83" spans="1:93" x14ac:dyDescent="0.2">
      <c r="A83" s="39" t="s">
        <v>95</v>
      </c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/>
      <c r="CC83" s="56"/>
      <c r="CD83" s="56"/>
      <c r="CE83" s="56"/>
      <c r="CF83" s="56"/>
      <c r="CG83" s="56"/>
      <c r="CH83" s="56"/>
      <c r="CI83" s="56"/>
      <c r="CJ83" s="56"/>
      <c r="CK83" s="56"/>
      <c r="CL83" s="56"/>
      <c r="CM83" s="56"/>
      <c r="CN83" s="56"/>
      <c r="CO83" s="56"/>
    </row>
    <row r="84" spans="1:93" x14ac:dyDescent="0.2">
      <c r="A84" s="39" t="s">
        <v>92</v>
      </c>
      <c r="B84" s="62" t="str">
        <f>IF(B83="","",VLOOKUP(B83,'Drop Down'!$A$2:$B$9,2,FALSE))</f>
        <v/>
      </c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</row>
    <row r="85" spans="1:93" x14ac:dyDescent="0.2">
      <c r="A85" s="39" t="s">
        <v>54</v>
      </c>
      <c r="B85" s="62" t="str">
        <f>IF(B83="","",VLOOKUP(B83,'Drop Down'!$A$2:$C$9,3,FALSE))</f>
        <v/>
      </c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56"/>
      <c r="CJ85" s="56"/>
      <c r="CK85" s="56"/>
      <c r="CL85" s="56"/>
      <c r="CM85" s="56"/>
      <c r="CN85" s="56"/>
      <c r="CO85" s="56"/>
    </row>
    <row r="86" spans="1:93" x14ac:dyDescent="0.2">
      <c r="A86" s="39" t="s">
        <v>96</v>
      </c>
      <c r="C86" s="56">
        <v>0</v>
      </c>
      <c r="D86" s="56">
        <f>C92</f>
        <v>0</v>
      </c>
      <c r="E86" s="56">
        <f t="shared" ref="E86:I86" si="79">D92</f>
        <v>0</v>
      </c>
      <c r="F86" s="56">
        <f t="shared" si="79"/>
        <v>0</v>
      </c>
      <c r="G86" s="56">
        <f t="shared" si="79"/>
        <v>0</v>
      </c>
      <c r="H86" s="56">
        <f t="shared" si="79"/>
        <v>0</v>
      </c>
      <c r="I86" s="56">
        <f t="shared" si="79"/>
        <v>0</v>
      </c>
      <c r="J86" s="56"/>
      <c r="K86" s="56">
        <f>I92</f>
        <v>0</v>
      </c>
      <c r="L86" s="56">
        <f t="shared" ref="L86:T86" si="80">K92</f>
        <v>0</v>
      </c>
      <c r="M86" s="56">
        <f t="shared" si="80"/>
        <v>0</v>
      </c>
      <c r="N86" s="56">
        <f t="shared" si="80"/>
        <v>0</v>
      </c>
      <c r="O86" s="56">
        <f t="shared" si="80"/>
        <v>0</v>
      </c>
      <c r="P86" s="56">
        <f t="shared" si="80"/>
        <v>0</v>
      </c>
      <c r="Q86" s="56">
        <f t="shared" si="80"/>
        <v>0</v>
      </c>
      <c r="R86" s="56">
        <f t="shared" si="80"/>
        <v>0</v>
      </c>
      <c r="S86" s="56">
        <f t="shared" si="80"/>
        <v>0</v>
      </c>
      <c r="T86" s="56">
        <f t="shared" si="80"/>
        <v>0</v>
      </c>
      <c r="U86" s="56"/>
      <c r="V86" s="56">
        <f>T92</f>
        <v>0</v>
      </c>
      <c r="W86" s="56">
        <f t="shared" ref="W86:AE86" si="81">V92</f>
        <v>0</v>
      </c>
      <c r="X86" s="56">
        <f t="shared" si="81"/>
        <v>0</v>
      </c>
      <c r="Y86" s="56">
        <f t="shared" si="81"/>
        <v>0</v>
      </c>
      <c r="Z86" s="56">
        <f t="shared" si="81"/>
        <v>0</v>
      </c>
      <c r="AA86" s="56">
        <f t="shared" si="81"/>
        <v>0</v>
      </c>
      <c r="AB86" s="56">
        <f t="shared" si="81"/>
        <v>0</v>
      </c>
      <c r="AC86" s="56">
        <f t="shared" si="81"/>
        <v>0</v>
      </c>
      <c r="AD86" s="56">
        <f t="shared" si="81"/>
        <v>0</v>
      </c>
      <c r="AE86" s="56">
        <f t="shared" si="81"/>
        <v>0</v>
      </c>
      <c r="AF86" s="56"/>
      <c r="AG86" s="56">
        <f>AE92</f>
        <v>0</v>
      </c>
      <c r="AH86" s="56">
        <f t="shared" ref="AH86:AP86" si="82">AG92</f>
        <v>0</v>
      </c>
      <c r="AI86" s="56">
        <f t="shared" si="82"/>
        <v>0</v>
      </c>
      <c r="AJ86" s="56">
        <f t="shared" si="82"/>
        <v>0</v>
      </c>
      <c r="AK86" s="56">
        <f t="shared" si="82"/>
        <v>0</v>
      </c>
      <c r="AL86" s="56">
        <f t="shared" si="82"/>
        <v>0</v>
      </c>
      <c r="AM86" s="56">
        <f t="shared" si="82"/>
        <v>0</v>
      </c>
      <c r="AN86" s="56">
        <f t="shared" si="82"/>
        <v>0</v>
      </c>
      <c r="AO86" s="56">
        <f t="shared" si="82"/>
        <v>0</v>
      </c>
      <c r="AP86" s="56">
        <f t="shared" si="82"/>
        <v>0</v>
      </c>
      <c r="AQ86" s="56"/>
      <c r="AR86" s="56">
        <f>AP92</f>
        <v>0</v>
      </c>
      <c r="AS86" s="56">
        <f t="shared" ref="AS86:BA86" si="83">AR92</f>
        <v>0</v>
      </c>
      <c r="AT86" s="56">
        <f t="shared" si="83"/>
        <v>0</v>
      </c>
      <c r="AU86" s="56">
        <f t="shared" si="83"/>
        <v>0</v>
      </c>
      <c r="AV86" s="56">
        <f t="shared" si="83"/>
        <v>0</v>
      </c>
      <c r="AW86" s="56">
        <f t="shared" si="83"/>
        <v>0</v>
      </c>
      <c r="AX86" s="56">
        <f t="shared" si="83"/>
        <v>0</v>
      </c>
      <c r="AY86" s="56">
        <f t="shared" si="83"/>
        <v>0</v>
      </c>
      <c r="AZ86" s="56">
        <f t="shared" si="83"/>
        <v>0</v>
      </c>
      <c r="BA86" s="56">
        <f t="shared" si="83"/>
        <v>0</v>
      </c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  <c r="BV86" s="56"/>
      <c r="BW86" s="56"/>
      <c r="BX86" s="56"/>
      <c r="BY86" s="56"/>
      <c r="BZ86" s="56"/>
      <c r="CA86" s="56"/>
      <c r="CB86" s="56"/>
      <c r="CC86" s="56"/>
      <c r="CD86" s="56"/>
      <c r="CE86" s="56"/>
      <c r="CF86" s="56"/>
      <c r="CG86" s="56"/>
      <c r="CH86" s="56"/>
      <c r="CI86" s="56"/>
      <c r="CJ86" s="56"/>
      <c r="CK86" s="56"/>
      <c r="CL86" s="56"/>
      <c r="CM86" s="56"/>
      <c r="CN86" s="56"/>
      <c r="CO86" s="56"/>
    </row>
    <row r="87" spans="1:93" s="40" customFormat="1" x14ac:dyDescent="0.2">
      <c r="A87" s="40" t="s">
        <v>84</v>
      </c>
      <c r="B87" s="41"/>
      <c r="C87" s="55">
        <v>0</v>
      </c>
      <c r="D87" s="55">
        <f t="shared" ref="D87:I87" si="84">C91</f>
        <v>0</v>
      </c>
      <c r="E87" s="55">
        <f t="shared" si="84"/>
        <v>0</v>
      </c>
      <c r="F87" s="55">
        <f t="shared" si="84"/>
        <v>0</v>
      </c>
      <c r="G87" s="55">
        <f t="shared" si="84"/>
        <v>0</v>
      </c>
      <c r="H87" s="55">
        <f t="shared" si="84"/>
        <v>0</v>
      </c>
      <c r="I87" s="55">
        <f t="shared" si="84"/>
        <v>0</v>
      </c>
      <c r="J87" s="55"/>
      <c r="K87" s="55">
        <f>I91</f>
        <v>0</v>
      </c>
      <c r="L87" s="55">
        <f t="shared" ref="L87:T87" si="85">K91</f>
        <v>0</v>
      </c>
      <c r="M87" s="55">
        <f t="shared" si="85"/>
        <v>0</v>
      </c>
      <c r="N87" s="55">
        <f t="shared" si="85"/>
        <v>0</v>
      </c>
      <c r="O87" s="55">
        <f t="shared" si="85"/>
        <v>0</v>
      </c>
      <c r="P87" s="55">
        <f t="shared" si="85"/>
        <v>0</v>
      </c>
      <c r="Q87" s="55">
        <f t="shared" si="85"/>
        <v>0</v>
      </c>
      <c r="R87" s="55">
        <f t="shared" si="85"/>
        <v>0</v>
      </c>
      <c r="S87" s="55">
        <f t="shared" si="85"/>
        <v>0</v>
      </c>
      <c r="T87" s="55">
        <f t="shared" si="85"/>
        <v>0</v>
      </c>
      <c r="U87" s="55"/>
      <c r="V87" s="55">
        <f>T91</f>
        <v>0</v>
      </c>
      <c r="W87" s="55">
        <f t="shared" ref="W87:AE87" si="86">V91</f>
        <v>0</v>
      </c>
      <c r="X87" s="55">
        <f t="shared" si="86"/>
        <v>0</v>
      </c>
      <c r="Y87" s="55">
        <f t="shared" si="86"/>
        <v>0</v>
      </c>
      <c r="Z87" s="55">
        <f t="shared" si="86"/>
        <v>0</v>
      </c>
      <c r="AA87" s="55">
        <f t="shared" si="86"/>
        <v>0</v>
      </c>
      <c r="AB87" s="55">
        <f t="shared" si="86"/>
        <v>0</v>
      </c>
      <c r="AC87" s="55">
        <f t="shared" si="86"/>
        <v>0</v>
      </c>
      <c r="AD87" s="55">
        <f t="shared" si="86"/>
        <v>0</v>
      </c>
      <c r="AE87" s="55">
        <f t="shared" si="86"/>
        <v>0</v>
      </c>
      <c r="AF87" s="55"/>
      <c r="AG87" s="55">
        <f>AE91</f>
        <v>0</v>
      </c>
      <c r="AH87" s="55">
        <f t="shared" ref="AH87:AP87" si="87">AG91</f>
        <v>0</v>
      </c>
      <c r="AI87" s="55">
        <f t="shared" si="87"/>
        <v>0</v>
      </c>
      <c r="AJ87" s="55">
        <f t="shared" si="87"/>
        <v>0</v>
      </c>
      <c r="AK87" s="55">
        <f t="shared" si="87"/>
        <v>0</v>
      </c>
      <c r="AL87" s="55">
        <f t="shared" si="87"/>
        <v>0</v>
      </c>
      <c r="AM87" s="55">
        <f t="shared" si="87"/>
        <v>0</v>
      </c>
      <c r="AN87" s="55">
        <f t="shared" si="87"/>
        <v>0</v>
      </c>
      <c r="AO87" s="55">
        <f t="shared" si="87"/>
        <v>0</v>
      </c>
      <c r="AP87" s="55">
        <f t="shared" si="87"/>
        <v>0</v>
      </c>
      <c r="AQ87" s="55"/>
      <c r="AR87" s="55">
        <f>AP91</f>
        <v>0</v>
      </c>
      <c r="AS87" s="55">
        <f t="shared" ref="AS87:BA87" si="88">AR91</f>
        <v>0</v>
      </c>
      <c r="AT87" s="55">
        <f t="shared" si="88"/>
        <v>0</v>
      </c>
      <c r="AU87" s="55">
        <f t="shared" si="88"/>
        <v>0</v>
      </c>
      <c r="AV87" s="55">
        <f t="shared" si="88"/>
        <v>0</v>
      </c>
      <c r="AW87" s="55">
        <f t="shared" si="88"/>
        <v>0</v>
      </c>
      <c r="AX87" s="55">
        <f t="shared" si="88"/>
        <v>0</v>
      </c>
      <c r="AY87" s="55">
        <f t="shared" si="88"/>
        <v>0</v>
      </c>
      <c r="AZ87" s="55">
        <f t="shared" si="88"/>
        <v>0</v>
      </c>
      <c r="BA87" s="55">
        <f t="shared" si="88"/>
        <v>0</v>
      </c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5"/>
      <c r="BR87" s="55"/>
      <c r="BS87" s="55"/>
      <c r="BT87" s="55"/>
      <c r="BU87" s="55"/>
      <c r="BV87" s="55"/>
      <c r="BW87" s="55"/>
      <c r="BX87" s="55"/>
      <c r="BY87" s="55"/>
      <c r="BZ87" s="55"/>
      <c r="CA87" s="55"/>
      <c r="CB87" s="55"/>
      <c r="CC87" s="55"/>
      <c r="CD87" s="55"/>
      <c r="CE87" s="55"/>
      <c r="CF87" s="55"/>
      <c r="CG87" s="55"/>
      <c r="CH87" s="55"/>
      <c r="CI87" s="55"/>
      <c r="CJ87" s="55"/>
      <c r="CK87" s="55"/>
      <c r="CL87" s="55"/>
      <c r="CM87" s="55"/>
      <c r="CN87" s="55"/>
      <c r="CO87" s="55"/>
    </row>
    <row r="88" spans="1:93" x14ac:dyDescent="0.2">
      <c r="A88" s="39" t="s">
        <v>82</v>
      </c>
      <c r="C88" s="56">
        <v>0</v>
      </c>
      <c r="D88" s="56">
        <v>0</v>
      </c>
      <c r="E88" s="56">
        <v>0</v>
      </c>
      <c r="F88" s="56">
        <v>0</v>
      </c>
      <c r="G88" s="56">
        <v>0</v>
      </c>
      <c r="H88" s="56">
        <v>0</v>
      </c>
      <c r="I88" s="56">
        <v>0</v>
      </c>
      <c r="J88" s="56"/>
      <c r="K88" s="56">
        <v>0</v>
      </c>
      <c r="L88" s="56">
        <v>0</v>
      </c>
      <c r="M88" s="56">
        <v>0</v>
      </c>
      <c r="N88" s="56">
        <v>0</v>
      </c>
      <c r="O88" s="56">
        <v>0</v>
      </c>
      <c r="P88" s="56">
        <v>0</v>
      </c>
      <c r="Q88" s="56">
        <v>0</v>
      </c>
      <c r="R88" s="56">
        <v>0</v>
      </c>
      <c r="S88" s="56">
        <v>0</v>
      </c>
      <c r="T88" s="56">
        <v>0</v>
      </c>
      <c r="U88" s="56"/>
      <c r="V88" s="56">
        <v>0</v>
      </c>
      <c r="W88" s="56">
        <v>0</v>
      </c>
      <c r="X88" s="56">
        <v>0</v>
      </c>
      <c r="Y88" s="56">
        <v>0</v>
      </c>
      <c r="Z88" s="56">
        <v>0</v>
      </c>
      <c r="AA88" s="56">
        <v>0</v>
      </c>
      <c r="AB88" s="56">
        <v>0</v>
      </c>
      <c r="AC88" s="56">
        <v>0</v>
      </c>
      <c r="AD88" s="56">
        <v>0</v>
      </c>
      <c r="AE88" s="56">
        <v>0</v>
      </c>
      <c r="AF88" s="56"/>
      <c r="AG88" s="56">
        <v>0</v>
      </c>
      <c r="AH88" s="56">
        <v>0</v>
      </c>
      <c r="AI88" s="56">
        <v>0</v>
      </c>
      <c r="AJ88" s="56">
        <v>0</v>
      </c>
      <c r="AK88" s="56">
        <v>0</v>
      </c>
      <c r="AL88" s="56">
        <v>0</v>
      </c>
      <c r="AM88" s="56">
        <v>0</v>
      </c>
      <c r="AN88" s="56">
        <v>0</v>
      </c>
      <c r="AO88" s="56">
        <v>0</v>
      </c>
      <c r="AP88" s="56">
        <v>0</v>
      </c>
      <c r="AQ88" s="56"/>
      <c r="AR88" s="56">
        <v>0</v>
      </c>
      <c r="AS88" s="56">
        <v>0</v>
      </c>
      <c r="AT88" s="56">
        <v>0</v>
      </c>
      <c r="AU88" s="56">
        <v>0</v>
      </c>
      <c r="AV88" s="56">
        <v>0</v>
      </c>
      <c r="AW88" s="56">
        <v>0</v>
      </c>
      <c r="AX88" s="56">
        <v>0</v>
      </c>
      <c r="AY88" s="56">
        <v>0</v>
      </c>
      <c r="AZ88" s="56">
        <v>0</v>
      </c>
      <c r="BA88" s="56">
        <v>0</v>
      </c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56"/>
      <c r="CJ88" s="56"/>
      <c r="CK88" s="56"/>
      <c r="CL88" s="56"/>
      <c r="CM88" s="56"/>
      <c r="CN88" s="56"/>
      <c r="CO88" s="56"/>
    </row>
    <row r="89" spans="1:93" x14ac:dyDescent="0.2">
      <c r="A89" s="39" t="s">
        <v>83</v>
      </c>
      <c r="C89" s="56">
        <v>0</v>
      </c>
      <c r="D89" s="56">
        <v>0</v>
      </c>
      <c r="E89" s="56">
        <v>0</v>
      </c>
      <c r="F89" s="56">
        <v>0</v>
      </c>
      <c r="G89" s="56">
        <v>0</v>
      </c>
      <c r="H89" s="56">
        <v>0</v>
      </c>
      <c r="I89" s="56">
        <v>0</v>
      </c>
      <c r="J89" s="56"/>
      <c r="K89" s="56">
        <v>0</v>
      </c>
      <c r="L89" s="56">
        <v>0</v>
      </c>
      <c r="M89" s="56">
        <v>0</v>
      </c>
      <c r="N89" s="56">
        <v>0</v>
      </c>
      <c r="O89" s="56">
        <v>0</v>
      </c>
      <c r="P89" s="56">
        <v>0</v>
      </c>
      <c r="Q89" s="56">
        <v>0</v>
      </c>
      <c r="R89" s="56">
        <v>0</v>
      </c>
      <c r="S89" s="56">
        <v>0</v>
      </c>
      <c r="T89" s="56">
        <v>0</v>
      </c>
      <c r="U89" s="56"/>
      <c r="V89" s="56">
        <v>0</v>
      </c>
      <c r="W89" s="56">
        <v>0</v>
      </c>
      <c r="X89" s="56">
        <v>0</v>
      </c>
      <c r="Y89" s="56">
        <v>0</v>
      </c>
      <c r="Z89" s="56">
        <v>0</v>
      </c>
      <c r="AA89" s="56">
        <v>0</v>
      </c>
      <c r="AB89" s="56">
        <v>0</v>
      </c>
      <c r="AC89" s="56">
        <v>0</v>
      </c>
      <c r="AD89" s="56">
        <v>0</v>
      </c>
      <c r="AE89" s="56">
        <v>0</v>
      </c>
      <c r="AF89" s="56"/>
      <c r="AG89" s="56">
        <v>0</v>
      </c>
      <c r="AH89" s="56">
        <v>0</v>
      </c>
      <c r="AI89" s="56">
        <v>0</v>
      </c>
      <c r="AJ89" s="56">
        <v>0</v>
      </c>
      <c r="AK89" s="56">
        <v>0</v>
      </c>
      <c r="AL89" s="56">
        <v>0</v>
      </c>
      <c r="AM89" s="56">
        <v>0</v>
      </c>
      <c r="AN89" s="56">
        <v>0</v>
      </c>
      <c r="AO89" s="56">
        <v>0</v>
      </c>
      <c r="AP89" s="56">
        <v>0</v>
      </c>
      <c r="AQ89" s="56"/>
      <c r="AR89" s="56">
        <v>0</v>
      </c>
      <c r="AS89" s="56">
        <v>0</v>
      </c>
      <c r="AT89" s="56">
        <v>0</v>
      </c>
      <c r="AU89" s="56">
        <v>0</v>
      </c>
      <c r="AV89" s="56">
        <v>0</v>
      </c>
      <c r="AW89" s="56">
        <v>0</v>
      </c>
      <c r="AX89" s="56">
        <v>0</v>
      </c>
      <c r="AY89" s="56">
        <v>0</v>
      </c>
      <c r="AZ89" s="56">
        <v>0</v>
      </c>
      <c r="BA89" s="56">
        <v>0</v>
      </c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  <c r="BY89" s="56"/>
      <c r="BZ89" s="56"/>
      <c r="CA89" s="56"/>
      <c r="CB89" s="56"/>
      <c r="CC89" s="56"/>
      <c r="CD89" s="56"/>
      <c r="CE89" s="56"/>
      <c r="CF89" s="56"/>
      <c r="CG89" s="56"/>
      <c r="CH89" s="56"/>
      <c r="CI89" s="56"/>
      <c r="CJ89" s="56"/>
      <c r="CK89" s="56"/>
      <c r="CL89" s="56"/>
      <c r="CM89" s="56"/>
      <c r="CN89" s="56"/>
      <c r="CO89" s="56"/>
    </row>
    <row r="90" spans="1:93" x14ac:dyDescent="0.2">
      <c r="A90" s="39" t="s">
        <v>87</v>
      </c>
      <c r="C90" s="56">
        <v>0</v>
      </c>
      <c r="D90" s="56">
        <v>0</v>
      </c>
      <c r="E90" s="56">
        <v>0</v>
      </c>
      <c r="F90" s="56">
        <v>0</v>
      </c>
      <c r="G90" s="56">
        <v>0</v>
      </c>
      <c r="H90" s="56">
        <v>0</v>
      </c>
      <c r="I90" s="56">
        <v>0</v>
      </c>
      <c r="J90" s="56"/>
      <c r="K90" s="56">
        <v>0</v>
      </c>
      <c r="L90" s="56">
        <v>0</v>
      </c>
      <c r="M90" s="56">
        <v>0</v>
      </c>
      <c r="N90" s="56">
        <v>0</v>
      </c>
      <c r="O90" s="56">
        <v>0</v>
      </c>
      <c r="P90" s="56">
        <v>0</v>
      </c>
      <c r="Q90" s="56">
        <v>0</v>
      </c>
      <c r="R90" s="56">
        <v>0</v>
      </c>
      <c r="S90" s="56">
        <v>0</v>
      </c>
      <c r="T90" s="56">
        <v>0</v>
      </c>
      <c r="U90" s="56"/>
      <c r="V90" s="56">
        <v>0</v>
      </c>
      <c r="W90" s="56">
        <v>0</v>
      </c>
      <c r="X90" s="56">
        <v>0</v>
      </c>
      <c r="Y90" s="56">
        <v>0</v>
      </c>
      <c r="Z90" s="56">
        <v>0</v>
      </c>
      <c r="AA90" s="56">
        <v>0</v>
      </c>
      <c r="AB90" s="56">
        <v>0</v>
      </c>
      <c r="AC90" s="56">
        <v>0</v>
      </c>
      <c r="AD90" s="56">
        <v>0</v>
      </c>
      <c r="AE90" s="56">
        <v>0</v>
      </c>
      <c r="AF90" s="56"/>
      <c r="AG90" s="56">
        <v>0</v>
      </c>
      <c r="AH90" s="56">
        <v>0</v>
      </c>
      <c r="AI90" s="56">
        <v>0</v>
      </c>
      <c r="AJ90" s="56">
        <v>0</v>
      </c>
      <c r="AK90" s="56">
        <v>0</v>
      </c>
      <c r="AL90" s="56">
        <v>0</v>
      </c>
      <c r="AM90" s="56">
        <v>0</v>
      </c>
      <c r="AN90" s="56">
        <v>0</v>
      </c>
      <c r="AO90" s="56">
        <v>0</v>
      </c>
      <c r="AP90" s="56">
        <v>0</v>
      </c>
      <c r="AQ90" s="56"/>
      <c r="AR90" s="56">
        <v>0</v>
      </c>
      <c r="AS90" s="56">
        <v>0</v>
      </c>
      <c r="AT90" s="56">
        <v>0</v>
      </c>
      <c r="AU90" s="56">
        <v>0</v>
      </c>
      <c r="AV90" s="56">
        <v>0</v>
      </c>
      <c r="AW90" s="56">
        <v>0</v>
      </c>
      <c r="AX90" s="56">
        <v>0</v>
      </c>
      <c r="AY90" s="56">
        <v>0</v>
      </c>
      <c r="AZ90" s="56">
        <v>0</v>
      </c>
      <c r="BA90" s="56">
        <v>0</v>
      </c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</row>
    <row r="91" spans="1:93" s="40" customFormat="1" x14ac:dyDescent="0.2">
      <c r="A91" s="40" t="s">
        <v>88</v>
      </c>
      <c r="B91" s="41"/>
      <c r="C91" s="55">
        <f t="shared" ref="C91:I91" si="89">SUM(C87:C90)</f>
        <v>0</v>
      </c>
      <c r="D91" s="55">
        <f t="shared" si="89"/>
        <v>0</v>
      </c>
      <c r="E91" s="55">
        <f t="shared" si="89"/>
        <v>0</v>
      </c>
      <c r="F91" s="55">
        <f t="shared" si="89"/>
        <v>0</v>
      </c>
      <c r="G91" s="55">
        <f t="shared" si="89"/>
        <v>0</v>
      </c>
      <c r="H91" s="55">
        <f t="shared" si="89"/>
        <v>0</v>
      </c>
      <c r="I91" s="55">
        <f t="shared" si="89"/>
        <v>0</v>
      </c>
      <c r="J91" s="55"/>
      <c r="K91" s="55">
        <f t="shared" ref="K91:T91" si="90">SUM(K87:K90)</f>
        <v>0</v>
      </c>
      <c r="L91" s="55">
        <f t="shared" si="90"/>
        <v>0</v>
      </c>
      <c r="M91" s="55">
        <f t="shared" si="90"/>
        <v>0</v>
      </c>
      <c r="N91" s="55">
        <f t="shared" si="90"/>
        <v>0</v>
      </c>
      <c r="O91" s="55">
        <f t="shared" si="90"/>
        <v>0</v>
      </c>
      <c r="P91" s="55">
        <f t="shared" si="90"/>
        <v>0</v>
      </c>
      <c r="Q91" s="55">
        <f t="shared" si="90"/>
        <v>0</v>
      </c>
      <c r="R91" s="55">
        <f t="shared" si="90"/>
        <v>0</v>
      </c>
      <c r="S91" s="55">
        <f t="shared" si="90"/>
        <v>0</v>
      </c>
      <c r="T91" s="55">
        <f t="shared" si="90"/>
        <v>0</v>
      </c>
      <c r="U91" s="55"/>
      <c r="V91" s="55">
        <f t="shared" ref="V91:AE91" si="91">SUM(V87:V90)</f>
        <v>0</v>
      </c>
      <c r="W91" s="55">
        <f t="shared" si="91"/>
        <v>0</v>
      </c>
      <c r="X91" s="55">
        <f t="shared" si="91"/>
        <v>0</v>
      </c>
      <c r="Y91" s="55">
        <f t="shared" si="91"/>
        <v>0</v>
      </c>
      <c r="Z91" s="55">
        <f t="shared" si="91"/>
        <v>0</v>
      </c>
      <c r="AA91" s="55">
        <f t="shared" si="91"/>
        <v>0</v>
      </c>
      <c r="AB91" s="55">
        <f t="shared" si="91"/>
        <v>0</v>
      </c>
      <c r="AC91" s="55">
        <f t="shared" si="91"/>
        <v>0</v>
      </c>
      <c r="AD91" s="55">
        <f t="shared" si="91"/>
        <v>0</v>
      </c>
      <c r="AE91" s="55">
        <f t="shared" si="91"/>
        <v>0</v>
      </c>
      <c r="AF91" s="55"/>
      <c r="AG91" s="55">
        <f t="shared" ref="AG91:AP91" si="92">SUM(AG87:AG90)</f>
        <v>0</v>
      </c>
      <c r="AH91" s="55">
        <f t="shared" si="92"/>
        <v>0</v>
      </c>
      <c r="AI91" s="55">
        <f t="shared" si="92"/>
        <v>0</v>
      </c>
      <c r="AJ91" s="55">
        <f t="shared" si="92"/>
        <v>0</v>
      </c>
      <c r="AK91" s="55">
        <f t="shared" si="92"/>
        <v>0</v>
      </c>
      <c r="AL91" s="55">
        <f t="shared" si="92"/>
        <v>0</v>
      </c>
      <c r="AM91" s="55">
        <f t="shared" si="92"/>
        <v>0</v>
      </c>
      <c r="AN91" s="55">
        <f t="shared" si="92"/>
        <v>0</v>
      </c>
      <c r="AO91" s="55">
        <f t="shared" si="92"/>
        <v>0</v>
      </c>
      <c r="AP91" s="55">
        <f t="shared" si="92"/>
        <v>0</v>
      </c>
      <c r="AQ91" s="55"/>
      <c r="AR91" s="55">
        <f t="shared" ref="AR91:BA91" si="93">SUM(AR87:AR90)</f>
        <v>0</v>
      </c>
      <c r="AS91" s="55">
        <f t="shared" si="93"/>
        <v>0</v>
      </c>
      <c r="AT91" s="55">
        <f t="shared" si="93"/>
        <v>0</v>
      </c>
      <c r="AU91" s="55">
        <f t="shared" si="93"/>
        <v>0</v>
      </c>
      <c r="AV91" s="55">
        <f t="shared" si="93"/>
        <v>0</v>
      </c>
      <c r="AW91" s="55">
        <f t="shared" si="93"/>
        <v>0</v>
      </c>
      <c r="AX91" s="55">
        <f t="shared" si="93"/>
        <v>0</v>
      </c>
      <c r="AY91" s="55">
        <f t="shared" si="93"/>
        <v>0</v>
      </c>
      <c r="AZ91" s="55">
        <f t="shared" si="93"/>
        <v>0</v>
      </c>
      <c r="BA91" s="55">
        <f t="shared" si="93"/>
        <v>0</v>
      </c>
      <c r="BB91" s="55"/>
      <c r="BC91" s="55"/>
      <c r="BD91" s="55"/>
      <c r="BE91" s="55"/>
      <c r="BF91" s="55"/>
      <c r="BG91" s="55"/>
      <c r="BH91" s="55"/>
      <c r="BI91" s="55"/>
      <c r="BJ91" s="55"/>
      <c r="BK91" s="55"/>
      <c r="BL91" s="55"/>
      <c r="BM91" s="55"/>
      <c r="BN91" s="55"/>
      <c r="BO91" s="55"/>
      <c r="BP91" s="55"/>
      <c r="BQ91" s="55"/>
      <c r="BR91" s="55"/>
      <c r="BS91" s="55"/>
      <c r="BT91" s="55"/>
      <c r="BU91" s="55"/>
      <c r="BV91" s="55"/>
      <c r="BW91" s="55"/>
      <c r="BX91" s="55"/>
      <c r="BY91" s="55"/>
      <c r="BZ91" s="55"/>
      <c r="CA91" s="55"/>
      <c r="CB91" s="55"/>
      <c r="CC91" s="55"/>
      <c r="CD91" s="55"/>
      <c r="CE91" s="55"/>
      <c r="CF91" s="55"/>
      <c r="CG91" s="55"/>
      <c r="CH91" s="55"/>
      <c r="CI91" s="55"/>
      <c r="CJ91" s="55"/>
      <c r="CK91" s="55"/>
      <c r="CL91" s="55"/>
      <c r="CM91" s="55"/>
      <c r="CN91" s="55"/>
      <c r="CO91" s="55"/>
    </row>
    <row r="92" spans="1:93" x14ac:dyDescent="0.2">
      <c r="A92" s="39" t="s">
        <v>97</v>
      </c>
      <c r="C92" s="56">
        <f t="shared" ref="C92:I92" si="94">C86+C88-C89</f>
        <v>0</v>
      </c>
      <c r="D92" s="56">
        <f t="shared" si="94"/>
        <v>0</v>
      </c>
      <c r="E92" s="56">
        <f t="shared" si="94"/>
        <v>0</v>
      </c>
      <c r="F92" s="56">
        <f t="shared" si="94"/>
        <v>0</v>
      </c>
      <c r="G92" s="56">
        <f t="shared" si="94"/>
        <v>0</v>
      </c>
      <c r="H92" s="56">
        <f t="shared" si="94"/>
        <v>0</v>
      </c>
      <c r="I92" s="56">
        <f t="shared" si="94"/>
        <v>0</v>
      </c>
      <c r="J92" s="56"/>
      <c r="K92" s="56">
        <f t="shared" ref="K92:T92" si="95">K86+K88-K89</f>
        <v>0</v>
      </c>
      <c r="L92" s="56">
        <f t="shared" si="95"/>
        <v>0</v>
      </c>
      <c r="M92" s="56">
        <f t="shared" si="95"/>
        <v>0</v>
      </c>
      <c r="N92" s="56">
        <f t="shared" si="95"/>
        <v>0</v>
      </c>
      <c r="O92" s="56">
        <f t="shared" si="95"/>
        <v>0</v>
      </c>
      <c r="P92" s="56">
        <f t="shared" si="95"/>
        <v>0</v>
      </c>
      <c r="Q92" s="56">
        <f t="shared" si="95"/>
        <v>0</v>
      </c>
      <c r="R92" s="56">
        <f t="shared" si="95"/>
        <v>0</v>
      </c>
      <c r="S92" s="56">
        <f t="shared" si="95"/>
        <v>0</v>
      </c>
      <c r="T92" s="56">
        <f t="shared" si="95"/>
        <v>0</v>
      </c>
      <c r="U92" s="56"/>
      <c r="V92" s="56">
        <f t="shared" ref="V92:AE92" si="96">V86+V88-V89</f>
        <v>0</v>
      </c>
      <c r="W92" s="56">
        <f t="shared" si="96"/>
        <v>0</v>
      </c>
      <c r="X92" s="56">
        <f t="shared" si="96"/>
        <v>0</v>
      </c>
      <c r="Y92" s="56">
        <f t="shared" si="96"/>
        <v>0</v>
      </c>
      <c r="Z92" s="56">
        <f t="shared" si="96"/>
        <v>0</v>
      </c>
      <c r="AA92" s="56">
        <f t="shared" si="96"/>
        <v>0</v>
      </c>
      <c r="AB92" s="56">
        <f t="shared" si="96"/>
        <v>0</v>
      </c>
      <c r="AC92" s="56">
        <f t="shared" si="96"/>
        <v>0</v>
      </c>
      <c r="AD92" s="56">
        <f t="shared" si="96"/>
        <v>0</v>
      </c>
      <c r="AE92" s="56">
        <f t="shared" si="96"/>
        <v>0</v>
      </c>
      <c r="AF92" s="56"/>
      <c r="AG92" s="56">
        <f t="shared" ref="AG92:AP92" si="97">AG86+AG88-AG89</f>
        <v>0</v>
      </c>
      <c r="AH92" s="56">
        <f t="shared" si="97"/>
        <v>0</v>
      </c>
      <c r="AI92" s="56">
        <f t="shared" si="97"/>
        <v>0</v>
      </c>
      <c r="AJ92" s="56">
        <f t="shared" si="97"/>
        <v>0</v>
      </c>
      <c r="AK92" s="56">
        <f t="shared" si="97"/>
        <v>0</v>
      </c>
      <c r="AL92" s="56">
        <f t="shared" si="97"/>
        <v>0</v>
      </c>
      <c r="AM92" s="56">
        <f t="shared" si="97"/>
        <v>0</v>
      </c>
      <c r="AN92" s="56">
        <f t="shared" si="97"/>
        <v>0</v>
      </c>
      <c r="AO92" s="56">
        <f t="shared" si="97"/>
        <v>0</v>
      </c>
      <c r="AP92" s="56">
        <f t="shared" si="97"/>
        <v>0</v>
      </c>
      <c r="AQ92" s="56"/>
      <c r="AR92" s="56">
        <f t="shared" ref="AR92:BA92" si="98">AR86+AR88-AR89</f>
        <v>0</v>
      </c>
      <c r="AS92" s="56">
        <f t="shared" si="98"/>
        <v>0</v>
      </c>
      <c r="AT92" s="56">
        <f t="shared" si="98"/>
        <v>0</v>
      </c>
      <c r="AU92" s="56">
        <f t="shared" si="98"/>
        <v>0</v>
      </c>
      <c r="AV92" s="56">
        <f t="shared" si="98"/>
        <v>0</v>
      </c>
      <c r="AW92" s="56">
        <f t="shared" si="98"/>
        <v>0</v>
      </c>
      <c r="AX92" s="56">
        <f t="shared" si="98"/>
        <v>0</v>
      </c>
      <c r="AY92" s="56">
        <f t="shared" si="98"/>
        <v>0</v>
      </c>
      <c r="AZ92" s="56">
        <f t="shared" si="98"/>
        <v>0</v>
      </c>
      <c r="BA92" s="56">
        <f t="shared" si="98"/>
        <v>0</v>
      </c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</row>
    <row r="93" spans="1:93" x14ac:dyDescent="0.2"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</row>
    <row r="94" spans="1:93" x14ac:dyDescent="0.2">
      <c r="A94" s="59" t="s">
        <v>66</v>
      </c>
      <c r="B94" s="63" t="s">
        <v>99</v>
      </c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</row>
    <row r="95" spans="1:93" x14ac:dyDescent="0.2">
      <c r="A95" s="39" t="s">
        <v>100</v>
      </c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</row>
    <row r="96" spans="1:93" x14ac:dyDescent="0.2">
      <c r="A96" s="39" t="s">
        <v>102</v>
      </c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64"/>
      <c r="S96" s="56"/>
      <c r="T96" s="56"/>
      <c r="U96" s="56"/>
      <c r="V96" s="56"/>
      <c r="W96" s="56"/>
      <c r="X96" s="56"/>
      <c r="Y96" s="64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</row>
    <row r="97" spans="1:93" x14ac:dyDescent="0.2">
      <c r="A97" s="39" t="s">
        <v>68</v>
      </c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64"/>
      <c r="S97" s="56"/>
      <c r="T97" s="56"/>
      <c r="U97" s="56"/>
      <c r="V97" s="56"/>
      <c r="W97" s="56"/>
      <c r="X97" s="56"/>
      <c r="Y97" s="64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  <c r="CC97" s="56"/>
      <c r="CD97" s="56"/>
      <c r="CE97" s="56"/>
      <c r="CF97" s="56"/>
      <c r="CG97" s="56"/>
      <c r="CH97" s="56"/>
      <c r="CI97" s="56"/>
      <c r="CJ97" s="56"/>
      <c r="CK97" s="56"/>
      <c r="CL97" s="56"/>
      <c r="CM97" s="56"/>
      <c r="CN97" s="56"/>
      <c r="CO97" s="56"/>
    </row>
    <row r="98" spans="1:93" x14ac:dyDescent="0.2">
      <c r="A98" s="39" t="s">
        <v>95</v>
      </c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</row>
    <row r="99" spans="1:93" x14ac:dyDescent="0.2">
      <c r="A99" s="39" t="s">
        <v>92</v>
      </c>
      <c r="B99" s="62" t="str">
        <f>IF(B98="","",VLOOKUP(B98,'Drop Down'!$A$2:$B$9,2,FALSE))</f>
        <v/>
      </c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6"/>
      <c r="CM99" s="56"/>
      <c r="CN99" s="56"/>
      <c r="CO99" s="56"/>
    </row>
    <row r="100" spans="1:93" x14ac:dyDescent="0.2">
      <c r="A100" s="39" t="s">
        <v>54</v>
      </c>
      <c r="B100" s="62" t="str">
        <f>IF(B98="","",VLOOKUP(B98,'Drop Down'!$A$2:$C$9,3,FALSE))</f>
        <v/>
      </c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  <c r="BY100" s="56"/>
      <c r="BZ100" s="56"/>
      <c r="CA100" s="56"/>
      <c r="CB100" s="56"/>
      <c r="CC100" s="56"/>
      <c r="CD100" s="56"/>
      <c r="CE100" s="56"/>
      <c r="CF100" s="56"/>
      <c r="CG100" s="56"/>
      <c r="CH100" s="56"/>
      <c r="CI100" s="56"/>
      <c r="CJ100" s="56"/>
      <c r="CK100" s="56"/>
      <c r="CL100" s="56"/>
      <c r="CM100" s="56"/>
      <c r="CN100" s="56"/>
      <c r="CO100" s="56"/>
    </row>
    <row r="101" spans="1:93" x14ac:dyDescent="0.2">
      <c r="A101" s="39" t="s">
        <v>96</v>
      </c>
      <c r="C101" s="56">
        <v>0</v>
      </c>
      <c r="D101" s="56">
        <f>C107</f>
        <v>0</v>
      </c>
      <c r="E101" s="56">
        <f t="shared" ref="E101:I101" si="99">D107</f>
        <v>0</v>
      </c>
      <c r="F101" s="56">
        <f t="shared" si="99"/>
        <v>0</v>
      </c>
      <c r="G101" s="56">
        <f t="shared" si="99"/>
        <v>0</v>
      </c>
      <c r="H101" s="56">
        <f t="shared" si="99"/>
        <v>0</v>
      </c>
      <c r="I101" s="56">
        <f t="shared" si="99"/>
        <v>0</v>
      </c>
      <c r="J101" s="56"/>
      <c r="K101" s="56">
        <f>I107</f>
        <v>0</v>
      </c>
      <c r="L101" s="56">
        <f t="shared" ref="L101:T101" si="100">K107</f>
        <v>0</v>
      </c>
      <c r="M101" s="56">
        <f t="shared" si="100"/>
        <v>0</v>
      </c>
      <c r="N101" s="56">
        <f t="shared" si="100"/>
        <v>0</v>
      </c>
      <c r="O101" s="56">
        <f t="shared" si="100"/>
        <v>0</v>
      </c>
      <c r="P101" s="56">
        <f t="shared" si="100"/>
        <v>0</v>
      </c>
      <c r="Q101" s="56">
        <f t="shared" si="100"/>
        <v>0</v>
      </c>
      <c r="R101" s="56">
        <f t="shared" si="100"/>
        <v>0</v>
      </c>
      <c r="S101" s="56">
        <f t="shared" si="100"/>
        <v>0</v>
      </c>
      <c r="T101" s="56">
        <f t="shared" si="100"/>
        <v>0</v>
      </c>
      <c r="U101" s="56"/>
      <c r="V101" s="56">
        <f>T107</f>
        <v>0</v>
      </c>
      <c r="W101" s="56">
        <f t="shared" ref="W101:AE101" si="101">V107</f>
        <v>0</v>
      </c>
      <c r="X101" s="56">
        <f t="shared" si="101"/>
        <v>0</v>
      </c>
      <c r="Y101" s="56">
        <f t="shared" si="101"/>
        <v>0</v>
      </c>
      <c r="Z101" s="56">
        <f t="shared" si="101"/>
        <v>0</v>
      </c>
      <c r="AA101" s="56">
        <f t="shared" si="101"/>
        <v>0</v>
      </c>
      <c r="AB101" s="56">
        <f t="shared" si="101"/>
        <v>0</v>
      </c>
      <c r="AC101" s="56">
        <f t="shared" si="101"/>
        <v>0</v>
      </c>
      <c r="AD101" s="56">
        <f t="shared" si="101"/>
        <v>0</v>
      </c>
      <c r="AE101" s="56">
        <f t="shared" si="101"/>
        <v>0</v>
      </c>
      <c r="AF101" s="56"/>
      <c r="AG101" s="56">
        <f>AE107</f>
        <v>0</v>
      </c>
      <c r="AH101" s="56">
        <f t="shared" ref="AH101:AP101" si="102">AG107</f>
        <v>0</v>
      </c>
      <c r="AI101" s="56">
        <f t="shared" si="102"/>
        <v>0</v>
      </c>
      <c r="AJ101" s="56">
        <f t="shared" si="102"/>
        <v>0</v>
      </c>
      <c r="AK101" s="56">
        <f t="shared" si="102"/>
        <v>0</v>
      </c>
      <c r="AL101" s="56">
        <f t="shared" si="102"/>
        <v>0</v>
      </c>
      <c r="AM101" s="56">
        <f t="shared" si="102"/>
        <v>0</v>
      </c>
      <c r="AN101" s="56">
        <f t="shared" si="102"/>
        <v>0</v>
      </c>
      <c r="AO101" s="56">
        <f t="shared" si="102"/>
        <v>0</v>
      </c>
      <c r="AP101" s="56">
        <f t="shared" si="102"/>
        <v>0</v>
      </c>
      <c r="AQ101" s="56"/>
      <c r="AR101" s="56">
        <f>AP107</f>
        <v>0</v>
      </c>
      <c r="AS101" s="56">
        <f t="shared" ref="AS101:BA101" si="103">AR107</f>
        <v>0</v>
      </c>
      <c r="AT101" s="56">
        <f t="shared" si="103"/>
        <v>0</v>
      </c>
      <c r="AU101" s="56">
        <f t="shared" si="103"/>
        <v>0</v>
      </c>
      <c r="AV101" s="56">
        <f t="shared" si="103"/>
        <v>0</v>
      </c>
      <c r="AW101" s="56">
        <f t="shared" si="103"/>
        <v>0</v>
      </c>
      <c r="AX101" s="56">
        <f t="shared" si="103"/>
        <v>0</v>
      </c>
      <c r="AY101" s="56">
        <f t="shared" si="103"/>
        <v>0</v>
      </c>
      <c r="AZ101" s="56">
        <f t="shared" si="103"/>
        <v>0</v>
      </c>
      <c r="BA101" s="56">
        <f t="shared" si="103"/>
        <v>0</v>
      </c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  <c r="BW101" s="56"/>
      <c r="BX101" s="56"/>
      <c r="BY101" s="56"/>
      <c r="BZ101" s="56"/>
      <c r="CA101" s="56"/>
      <c r="CB101" s="56"/>
      <c r="CC101" s="56"/>
      <c r="CD101" s="56"/>
      <c r="CE101" s="56"/>
      <c r="CF101" s="56"/>
      <c r="CG101" s="56"/>
      <c r="CH101" s="56"/>
      <c r="CI101" s="56"/>
      <c r="CJ101" s="56"/>
      <c r="CK101" s="56"/>
      <c r="CL101" s="56"/>
      <c r="CM101" s="56"/>
      <c r="CN101" s="56"/>
      <c r="CO101" s="56"/>
    </row>
    <row r="102" spans="1:93" s="40" customFormat="1" x14ac:dyDescent="0.2">
      <c r="A102" s="40" t="s">
        <v>84</v>
      </c>
      <c r="B102" s="41"/>
      <c r="C102" s="55">
        <v>0</v>
      </c>
      <c r="D102" s="55">
        <f t="shared" ref="D102:I102" si="104">C106</f>
        <v>0</v>
      </c>
      <c r="E102" s="55">
        <f t="shared" si="104"/>
        <v>0</v>
      </c>
      <c r="F102" s="55">
        <f t="shared" si="104"/>
        <v>0</v>
      </c>
      <c r="G102" s="55">
        <f t="shared" si="104"/>
        <v>0</v>
      </c>
      <c r="H102" s="55">
        <f t="shared" si="104"/>
        <v>0</v>
      </c>
      <c r="I102" s="55">
        <f t="shared" si="104"/>
        <v>0</v>
      </c>
      <c r="J102" s="55"/>
      <c r="K102" s="55">
        <f>I106</f>
        <v>0</v>
      </c>
      <c r="L102" s="55">
        <f t="shared" ref="L102:T102" si="105">K106</f>
        <v>0</v>
      </c>
      <c r="M102" s="55">
        <f t="shared" si="105"/>
        <v>0</v>
      </c>
      <c r="N102" s="55">
        <f t="shared" si="105"/>
        <v>0</v>
      </c>
      <c r="O102" s="55">
        <f t="shared" si="105"/>
        <v>0</v>
      </c>
      <c r="P102" s="55">
        <f t="shared" si="105"/>
        <v>0</v>
      </c>
      <c r="Q102" s="55">
        <f t="shared" si="105"/>
        <v>0</v>
      </c>
      <c r="R102" s="55">
        <f t="shared" si="105"/>
        <v>0</v>
      </c>
      <c r="S102" s="55">
        <f t="shared" si="105"/>
        <v>0</v>
      </c>
      <c r="T102" s="55">
        <f t="shared" si="105"/>
        <v>0</v>
      </c>
      <c r="U102" s="55"/>
      <c r="V102" s="55">
        <f>T106</f>
        <v>0</v>
      </c>
      <c r="W102" s="55">
        <f t="shared" ref="W102:AE102" si="106">V106</f>
        <v>0</v>
      </c>
      <c r="X102" s="55">
        <f t="shared" si="106"/>
        <v>0</v>
      </c>
      <c r="Y102" s="55">
        <f t="shared" si="106"/>
        <v>0</v>
      </c>
      <c r="Z102" s="55">
        <f t="shared" si="106"/>
        <v>0</v>
      </c>
      <c r="AA102" s="55">
        <f t="shared" si="106"/>
        <v>0</v>
      </c>
      <c r="AB102" s="55">
        <f t="shared" si="106"/>
        <v>0</v>
      </c>
      <c r="AC102" s="55">
        <f t="shared" si="106"/>
        <v>0</v>
      </c>
      <c r="AD102" s="55">
        <f t="shared" si="106"/>
        <v>0</v>
      </c>
      <c r="AE102" s="55">
        <f t="shared" si="106"/>
        <v>0</v>
      </c>
      <c r="AF102" s="55"/>
      <c r="AG102" s="55">
        <f>AE106</f>
        <v>0</v>
      </c>
      <c r="AH102" s="55">
        <f t="shared" ref="AH102:AP102" si="107">AG106</f>
        <v>0</v>
      </c>
      <c r="AI102" s="55">
        <f t="shared" si="107"/>
        <v>0</v>
      </c>
      <c r="AJ102" s="55">
        <f t="shared" si="107"/>
        <v>0</v>
      </c>
      <c r="AK102" s="55">
        <f t="shared" si="107"/>
        <v>0</v>
      </c>
      <c r="AL102" s="55">
        <f t="shared" si="107"/>
        <v>0</v>
      </c>
      <c r="AM102" s="55">
        <f t="shared" si="107"/>
        <v>0</v>
      </c>
      <c r="AN102" s="55">
        <f t="shared" si="107"/>
        <v>0</v>
      </c>
      <c r="AO102" s="55">
        <f t="shared" si="107"/>
        <v>0</v>
      </c>
      <c r="AP102" s="55">
        <f t="shared" si="107"/>
        <v>0</v>
      </c>
      <c r="AQ102" s="55"/>
      <c r="AR102" s="55">
        <f>AP106</f>
        <v>0</v>
      </c>
      <c r="AS102" s="55">
        <f t="shared" ref="AS102:BA102" si="108">AR106</f>
        <v>0</v>
      </c>
      <c r="AT102" s="55">
        <f t="shared" si="108"/>
        <v>0</v>
      </c>
      <c r="AU102" s="55">
        <f t="shared" si="108"/>
        <v>0</v>
      </c>
      <c r="AV102" s="55">
        <f t="shared" si="108"/>
        <v>0</v>
      </c>
      <c r="AW102" s="55">
        <f t="shared" si="108"/>
        <v>0</v>
      </c>
      <c r="AX102" s="55">
        <f t="shared" si="108"/>
        <v>0</v>
      </c>
      <c r="AY102" s="55">
        <f t="shared" si="108"/>
        <v>0</v>
      </c>
      <c r="AZ102" s="55">
        <f t="shared" si="108"/>
        <v>0</v>
      </c>
      <c r="BA102" s="55">
        <f t="shared" si="108"/>
        <v>0</v>
      </c>
      <c r="BB102" s="55"/>
      <c r="BC102" s="55"/>
      <c r="BD102" s="55"/>
      <c r="BE102" s="55"/>
      <c r="BF102" s="55"/>
      <c r="BG102" s="55"/>
      <c r="BH102" s="55"/>
      <c r="BI102" s="55"/>
      <c r="BJ102" s="55"/>
      <c r="BK102" s="55"/>
      <c r="BL102" s="55"/>
      <c r="BM102" s="55"/>
      <c r="BN102" s="55"/>
      <c r="BO102" s="55"/>
      <c r="BP102" s="55"/>
      <c r="BQ102" s="55"/>
      <c r="BR102" s="55"/>
      <c r="BS102" s="55"/>
      <c r="BT102" s="55"/>
      <c r="BU102" s="55"/>
      <c r="BV102" s="55"/>
      <c r="BW102" s="55"/>
      <c r="BX102" s="55"/>
      <c r="BY102" s="55"/>
      <c r="BZ102" s="55"/>
      <c r="CA102" s="55"/>
      <c r="CB102" s="55"/>
      <c r="CC102" s="55"/>
      <c r="CD102" s="55"/>
      <c r="CE102" s="55"/>
      <c r="CF102" s="55"/>
      <c r="CG102" s="55"/>
      <c r="CH102" s="55"/>
      <c r="CI102" s="55"/>
      <c r="CJ102" s="55"/>
      <c r="CK102" s="55"/>
      <c r="CL102" s="55"/>
      <c r="CM102" s="55"/>
      <c r="CN102" s="55"/>
      <c r="CO102" s="55"/>
    </row>
    <row r="103" spans="1:93" x14ac:dyDescent="0.2">
      <c r="A103" s="39" t="s">
        <v>82</v>
      </c>
      <c r="C103" s="56">
        <v>0</v>
      </c>
      <c r="D103" s="56">
        <v>0</v>
      </c>
      <c r="E103" s="56">
        <v>0</v>
      </c>
      <c r="F103" s="56">
        <v>0</v>
      </c>
      <c r="G103" s="56">
        <v>0</v>
      </c>
      <c r="H103" s="56">
        <v>0</v>
      </c>
      <c r="I103" s="56">
        <v>0</v>
      </c>
      <c r="J103" s="56"/>
      <c r="K103" s="56">
        <v>0</v>
      </c>
      <c r="L103" s="56">
        <v>0</v>
      </c>
      <c r="M103" s="56">
        <v>0</v>
      </c>
      <c r="N103" s="56">
        <v>0</v>
      </c>
      <c r="O103" s="56">
        <v>0</v>
      </c>
      <c r="P103" s="56">
        <v>0</v>
      </c>
      <c r="Q103" s="56">
        <v>0</v>
      </c>
      <c r="R103" s="56">
        <v>0</v>
      </c>
      <c r="S103" s="56">
        <v>0</v>
      </c>
      <c r="T103" s="56">
        <v>0</v>
      </c>
      <c r="U103" s="56"/>
      <c r="V103" s="56">
        <v>0</v>
      </c>
      <c r="W103" s="56">
        <v>0</v>
      </c>
      <c r="X103" s="56">
        <v>0</v>
      </c>
      <c r="Y103" s="56">
        <v>0</v>
      </c>
      <c r="Z103" s="56">
        <v>0</v>
      </c>
      <c r="AA103" s="56">
        <v>0</v>
      </c>
      <c r="AB103" s="56">
        <v>0</v>
      </c>
      <c r="AC103" s="56">
        <v>0</v>
      </c>
      <c r="AD103" s="56">
        <v>0</v>
      </c>
      <c r="AE103" s="56">
        <v>0</v>
      </c>
      <c r="AF103" s="56"/>
      <c r="AG103" s="56">
        <v>0</v>
      </c>
      <c r="AH103" s="56">
        <v>0</v>
      </c>
      <c r="AI103" s="56">
        <v>0</v>
      </c>
      <c r="AJ103" s="56">
        <v>0</v>
      </c>
      <c r="AK103" s="56">
        <v>0</v>
      </c>
      <c r="AL103" s="56">
        <v>0</v>
      </c>
      <c r="AM103" s="56">
        <v>0</v>
      </c>
      <c r="AN103" s="56">
        <v>0</v>
      </c>
      <c r="AO103" s="56">
        <v>0</v>
      </c>
      <c r="AP103" s="56">
        <v>0</v>
      </c>
      <c r="AQ103" s="56"/>
      <c r="AR103" s="56">
        <v>0</v>
      </c>
      <c r="AS103" s="56">
        <v>0</v>
      </c>
      <c r="AT103" s="56">
        <v>0</v>
      </c>
      <c r="AU103" s="56">
        <v>0</v>
      </c>
      <c r="AV103" s="56">
        <v>0</v>
      </c>
      <c r="AW103" s="56">
        <v>0</v>
      </c>
      <c r="AX103" s="56">
        <v>0</v>
      </c>
      <c r="AY103" s="56">
        <v>0</v>
      </c>
      <c r="AZ103" s="56">
        <v>0</v>
      </c>
      <c r="BA103" s="56">
        <v>0</v>
      </c>
      <c r="BB103" s="56"/>
      <c r="BC103" s="56"/>
      <c r="BD103" s="56"/>
      <c r="BE103" s="56"/>
      <c r="BF103" s="56"/>
      <c r="BG103" s="56"/>
      <c r="BH103" s="56"/>
      <c r="BI103" s="56"/>
      <c r="BJ103" s="56"/>
      <c r="BK103" s="56"/>
      <c r="BL103" s="56"/>
      <c r="BM103" s="56"/>
      <c r="BN103" s="56"/>
      <c r="BO103" s="56"/>
      <c r="BP103" s="56"/>
      <c r="BQ103" s="56"/>
      <c r="BR103" s="56"/>
      <c r="BS103" s="56"/>
      <c r="BT103" s="56"/>
      <c r="BU103" s="56"/>
      <c r="BV103" s="56"/>
      <c r="BW103" s="56"/>
      <c r="BX103" s="56"/>
      <c r="BY103" s="56"/>
      <c r="BZ103" s="56"/>
      <c r="CA103" s="56"/>
      <c r="CB103" s="56"/>
      <c r="CC103" s="56"/>
      <c r="CD103" s="56"/>
      <c r="CE103" s="56"/>
      <c r="CF103" s="56"/>
      <c r="CG103" s="56"/>
      <c r="CH103" s="56"/>
      <c r="CI103" s="56"/>
      <c r="CJ103" s="56"/>
      <c r="CK103" s="56"/>
      <c r="CL103" s="56"/>
      <c r="CM103" s="56"/>
      <c r="CN103" s="56"/>
      <c r="CO103" s="56"/>
    </row>
    <row r="104" spans="1:93" x14ac:dyDescent="0.2">
      <c r="A104" s="39" t="s">
        <v>83</v>
      </c>
      <c r="C104" s="56">
        <v>0</v>
      </c>
      <c r="D104" s="56">
        <v>0</v>
      </c>
      <c r="E104" s="56">
        <v>0</v>
      </c>
      <c r="F104" s="56">
        <v>0</v>
      </c>
      <c r="G104" s="56">
        <v>0</v>
      </c>
      <c r="H104" s="56">
        <v>0</v>
      </c>
      <c r="I104" s="56">
        <v>0</v>
      </c>
      <c r="J104" s="56"/>
      <c r="K104" s="56">
        <v>0</v>
      </c>
      <c r="L104" s="56">
        <v>0</v>
      </c>
      <c r="M104" s="56">
        <v>0</v>
      </c>
      <c r="N104" s="56">
        <v>0</v>
      </c>
      <c r="O104" s="56">
        <v>0</v>
      </c>
      <c r="P104" s="56">
        <v>0</v>
      </c>
      <c r="Q104" s="56">
        <v>0</v>
      </c>
      <c r="R104" s="56">
        <v>0</v>
      </c>
      <c r="S104" s="56">
        <v>0</v>
      </c>
      <c r="T104" s="56">
        <v>0</v>
      </c>
      <c r="U104" s="56"/>
      <c r="V104" s="56">
        <v>0</v>
      </c>
      <c r="W104" s="56">
        <v>0</v>
      </c>
      <c r="X104" s="56">
        <v>0</v>
      </c>
      <c r="Y104" s="56">
        <v>0</v>
      </c>
      <c r="Z104" s="56">
        <v>0</v>
      </c>
      <c r="AA104" s="56">
        <v>0</v>
      </c>
      <c r="AB104" s="56">
        <v>0</v>
      </c>
      <c r="AC104" s="56">
        <v>0</v>
      </c>
      <c r="AD104" s="56">
        <v>0</v>
      </c>
      <c r="AE104" s="56">
        <v>0</v>
      </c>
      <c r="AF104" s="56"/>
      <c r="AG104" s="56">
        <v>0</v>
      </c>
      <c r="AH104" s="56">
        <v>0</v>
      </c>
      <c r="AI104" s="56">
        <v>0</v>
      </c>
      <c r="AJ104" s="56">
        <v>0</v>
      </c>
      <c r="AK104" s="56">
        <v>0</v>
      </c>
      <c r="AL104" s="56">
        <v>0</v>
      </c>
      <c r="AM104" s="56">
        <v>0</v>
      </c>
      <c r="AN104" s="56">
        <v>0</v>
      </c>
      <c r="AO104" s="56">
        <v>0</v>
      </c>
      <c r="AP104" s="56">
        <v>0</v>
      </c>
      <c r="AQ104" s="56"/>
      <c r="AR104" s="56">
        <v>0</v>
      </c>
      <c r="AS104" s="56">
        <v>0</v>
      </c>
      <c r="AT104" s="56">
        <v>0</v>
      </c>
      <c r="AU104" s="56">
        <v>0</v>
      </c>
      <c r="AV104" s="56">
        <v>0</v>
      </c>
      <c r="AW104" s="56">
        <v>0</v>
      </c>
      <c r="AX104" s="56">
        <v>0</v>
      </c>
      <c r="AY104" s="56">
        <v>0</v>
      </c>
      <c r="AZ104" s="56">
        <v>0</v>
      </c>
      <c r="BA104" s="56">
        <v>0</v>
      </c>
      <c r="BB104" s="56"/>
      <c r="BC104" s="56"/>
      <c r="BD104" s="56"/>
      <c r="BE104" s="56"/>
      <c r="BF104" s="56"/>
      <c r="BG104" s="56"/>
      <c r="BH104" s="56"/>
      <c r="BI104" s="56"/>
      <c r="BJ104" s="56"/>
      <c r="BK104" s="56"/>
      <c r="BL104" s="56"/>
      <c r="BM104" s="56"/>
      <c r="BN104" s="56"/>
      <c r="BO104" s="56"/>
      <c r="BP104" s="56"/>
      <c r="BQ104" s="56"/>
      <c r="BR104" s="56"/>
      <c r="BS104" s="56"/>
      <c r="BT104" s="56"/>
      <c r="BU104" s="56"/>
      <c r="BV104" s="56"/>
      <c r="BW104" s="56"/>
      <c r="BX104" s="56"/>
      <c r="BY104" s="56"/>
      <c r="BZ104" s="56"/>
      <c r="CA104" s="56"/>
      <c r="CB104" s="56"/>
      <c r="CC104" s="56"/>
      <c r="CD104" s="56"/>
      <c r="CE104" s="56"/>
      <c r="CF104" s="56"/>
      <c r="CG104" s="56"/>
      <c r="CH104" s="56"/>
      <c r="CI104" s="56"/>
      <c r="CJ104" s="56"/>
      <c r="CK104" s="56"/>
      <c r="CL104" s="56"/>
      <c r="CM104" s="56"/>
      <c r="CN104" s="56"/>
      <c r="CO104" s="56"/>
    </row>
    <row r="105" spans="1:93" x14ac:dyDescent="0.2">
      <c r="A105" s="39" t="s">
        <v>87</v>
      </c>
      <c r="C105" s="56">
        <v>0</v>
      </c>
      <c r="D105" s="56">
        <v>0</v>
      </c>
      <c r="E105" s="56">
        <v>0</v>
      </c>
      <c r="F105" s="56">
        <v>0</v>
      </c>
      <c r="G105" s="56">
        <v>0</v>
      </c>
      <c r="H105" s="56">
        <v>0</v>
      </c>
      <c r="I105" s="56">
        <v>0</v>
      </c>
      <c r="J105" s="56"/>
      <c r="K105" s="56">
        <v>0</v>
      </c>
      <c r="L105" s="56">
        <v>0</v>
      </c>
      <c r="M105" s="56">
        <v>0</v>
      </c>
      <c r="N105" s="56">
        <v>0</v>
      </c>
      <c r="O105" s="56">
        <v>0</v>
      </c>
      <c r="P105" s="56">
        <v>0</v>
      </c>
      <c r="Q105" s="56">
        <v>0</v>
      </c>
      <c r="R105" s="56">
        <v>0</v>
      </c>
      <c r="S105" s="56">
        <v>0</v>
      </c>
      <c r="T105" s="56">
        <v>0</v>
      </c>
      <c r="U105" s="56"/>
      <c r="V105" s="56">
        <v>0</v>
      </c>
      <c r="W105" s="56">
        <v>0</v>
      </c>
      <c r="X105" s="56">
        <v>0</v>
      </c>
      <c r="Y105" s="56">
        <v>0</v>
      </c>
      <c r="Z105" s="56">
        <v>0</v>
      </c>
      <c r="AA105" s="56">
        <v>0</v>
      </c>
      <c r="AB105" s="56">
        <v>0</v>
      </c>
      <c r="AC105" s="56">
        <v>0</v>
      </c>
      <c r="AD105" s="56">
        <v>0</v>
      </c>
      <c r="AE105" s="56">
        <v>0</v>
      </c>
      <c r="AF105" s="56"/>
      <c r="AG105" s="56">
        <v>0</v>
      </c>
      <c r="AH105" s="56">
        <v>0</v>
      </c>
      <c r="AI105" s="56">
        <v>0</v>
      </c>
      <c r="AJ105" s="56">
        <v>0</v>
      </c>
      <c r="AK105" s="56">
        <v>0</v>
      </c>
      <c r="AL105" s="56">
        <v>0</v>
      </c>
      <c r="AM105" s="56">
        <v>0</v>
      </c>
      <c r="AN105" s="56">
        <v>0</v>
      </c>
      <c r="AO105" s="56">
        <v>0</v>
      </c>
      <c r="AP105" s="56">
        <v>0</v>
      </c>
      <c r="AQ105" s="56"/>
      <c r="AR105" s="56">
        <v>0</v>
      </c>
      <c r="AS105" s="56">
        <v>0</v>
      </c>
      <c r="AT105" s="56">
        <v>0</v>
      </c>
      <c r="AU105" s="56">
        <v>0</v>
      </c>
      <c r="AV105" s="56">
        <v>0</v>
      </c>
      <c r="AW105" s="56">
        <v>0</v>
      </c>
      <c r="AX105" s="56">
        <v>0</v>
      </c>
      <c r="AY105" s="56">
        <v>0</v>
      </c>
      <c r="AZ105" s="56">
        <v>0</v>
      </c>
      <c r="BA105" s="56">
        <v>0</v>
      </c>
      <c r="BB105" s="56"/>
      <c r="BC105" s="56"/>
      <c r="BD105" s="56"/>
      <c r="BE105" s="56"/>
      <c r="BF105" s="56"/>
      <c r="BG105" s="56"/>
      <c r="BH105" s="56"/>
      <c r="BI105" s="56"/>
      <c r="BJ105" s="56"/>
      <c r="BK105" s="56"/>
      <c r="BL105" s="56"/>
      <c r="BM105" s="56"/>
      <c r="BN105" s="56"/>
      <c r="BO105" s="56"/>
      <c r="BP105" s="56"/>
      <c r="BQ105" s="56"/>
      <c r="BR105" s="56"/>
      <c r="BS105" s="56"/>
      <c r="BT105" s="56"/>
      <c r="BU105" s="56"/>
      <c r="BV105" s="56"/>
      <c r="BW105" s="56"/>
      <c r="BX105" s="56"/>
      <c r="BY105" s="56"/>
      <c r="BZ105" s="56"/>
      <c r="CA105" s="56"/>
      <c r="CB105" s="56"/>
      <c r="CC105" s="56"/>
      <c r="CD105" s="56"/>
      <c r="CE105" s="56"/>
      <c r="CF105" s="56"/>
      <c r="CG105" s="56"/>
      <c r="CH105" s="56"/>
      <c r="CI105" s="56"/>
      <c r="CJ105" s="56"/>
      <c r="CK105" s="56"/>
      <c r="CL105" s="56"/>
      <c r="CM105" s="56"/>
      <c r="CN105" s="56"/>
      <c r="CO105" s="56"/>
    </row>
    <row r="106" spans="1:93" s="40" customFormat="1" x14ac:dyDescent="0.2">
      <c r="A106" s="40" t="s">
        <v>88</v>
      </c>
      <c r="B106" s="41"/>
      <c r="C106" s="55">
        <f t="shared" ref="C106:I106" si="109">SUM(C102:C105)</f>
        <v>0</v>
      </c>
      <c r="D106" s="55">
        <f t="shared" si="109"/>
        <v>0</v>
      </c>
      <c r="E106" s="55">
        <f t="shared" si="109"/>
        <v>0</v>
      </c>
      <c r="F106" s="55">
        <f t="shared" si="109"/>
        <v>0</v>
      </c>
      <c r="G106" s="55">
        <f t="shared" si="109"/>
        <v>0</v>
      </c>
      <c r="H106" s="55">
        <f t="shared" si="109"/>
        <v>0</v>
      </c>
      <c r="I106" s="55">
        <f t="shared" si="109"/>
        <v>0</v>
      </c>
      <c r="J106" s="55"/>
      <c r="K106" s="55">
        <f t="shared" ref="K106:T106" si="110">SUM(K102:K105)</f>
        <v>0</v>
      </c>
      <c r="L106" s="55">
        <f t="shared" si="110"/>
        <v>0</v>
      </c>
      <c r="M106" s="55">
        <f t="shared" si="110"/>
        <v>0</v>
      </c>
      <c r="N106" s="55">
        <f t="shared" si="110"/>
        <v>0</v>
      </c>
      <c r="O106" s="55">
        <f t="shared" si="110"/>
        <v>0</v>
      </c>
      <c r="P106" s="55">
        <f t="shared" si="110"/>
        <v>0</v>
      </c>
      <c r="Q106" s="55">
        <f t="shared" si="110"/>
        <v>0</v>
      </c>
      <c r="R106" s="55">
        <f t="shared" si="110"/>
        <v>0</v>
      </c>
      <c r="S106" s="55">
        <f t="shared" si="110"/>
        <v>0</v>
      </c>
      <c r="T106" s="55">
        <f t="shared" si="110"/>
        <v>0</v>
      </c>
      <c r="U106" s="55"/>
      <c r="V106" s="55">
        <f t="shared" ref="V106:AE106" si="111">SUM(V102:V105)</f>
        <v>0</v>
      </c>
      <c r="W106" s="55">
        <f t="shared" si="111"/>
        <v>0</v>
      </c>
      <c r="X106" s="55">
        <f t="shared" si="111"/>
        <v>0</v>
      </c>
      <c r="Y106" s="55">
        <f t="shared" si="111"/>
        <v>0</v>
      </c>
      <c r="Z106" s="55">
        <f t="shared" si="111"/>
        <v>0</v>
      </c>
      <c r="AA106" s="55">
        <f t="shared" si="111"/>
        <v>0</v>
      </c>
      <c r="AB106" s="55">
        <f t="shared" si="111"/>
        <v>0</v>
      </c>
      <c r="AC106" s="55">
        <f t="shared" si="111"/>
        <v>0</v>
      </c>
      <c r="AD106" s="55">
        <f t="shared" si="111"/>
        <v>0</v>
      </c>
      <c r="AE106" s="55">
        <f t="shared" si="111"/>
        <v>0</v>
      </c>
      <c r="AF106" s="55"/>
      <c r="AG106" s="55">
        <f t="shared" ref="AG106:AP106" si="112">SUM(AG102:AG105)</f>
        <v>0</v>
      </c>
      <c r="AH106" s="55">
        <f t="shared" si="112"/>
        <v>0</v>
      </c>
      <c r="AI106" s="55">
        <f t="shared" si="112"/>
        <v>0</v>
      </c>
      <c r="AJ106" s="55">
        <f t="shared" si="112"/>
        <v>0</v>
      </c>
      <c r="AK106" s="55">
        <f t="shared" si="112"/>
        <v>0</v>
      </c>
      <c r="AL106" s="55">
        <f t="shared" si="112"/>
        <v>0</v>
      </c>
      <c r="AM106" s="55">
        <f t="shared" si="112"/>
        <v>0</v>
      </c>
      <c r="AN106" s="55">
        <f t="shared" si="112"/>
        <v>0</v>
      </c>
      <c r="AO106" s="55">
        <f t="shared" si="112"/>
        <v>0</v>
      </c>
      <c r="AP106" s="55">
        <f t="shared" si="112"/>
        <v>0</v>
      </c>
      <c r="AQ106" s="55"/>
      <c r="AR106" s="55">
        <f t="shared" ref="AR106:BA106" si="113">SUM(AR102:AR105)</f>
        <v>0</v>
      </c>
      <c r="AS106" s="55">
        <f t="shared" si="113"/>
        <v>0</v>
      </c>
      <c r="AT106" s="55">
        <f t="shared" si="113"/>
        <v>0</v>
      </c>
      <c r="AU106" s="55">
        <f t="shared" si="113"/>
        <v>0</v>
      </c>
      <c r="AV106" s="55">
        <f t="shared" si="113"/>
        <v>0</v>
      </c>
      <c r="AW106" s="55">
        <f t="shared" si="113"/>
        <v>0</v>
      </c>
      <c r="AX106" s="55">
        <f t="shared" si="113"/>
        <v>0</v>
      </c>
      <c r="AY106" s="55">
        <f t="shared" si="113"/>
        <v>0</v>
      </c>
      <c r="AZ106" s="55">
        <f t="shared" si="113"/>
        <v>0</v>
      </c>
      <c r="BA106" s="55">
        <f t="shared" si="113"/>
        <v>0</v>
      </c>
      <c r="BB106" s="55"/>
      <c r="BC106" s="55"/>
      <c r="BD106" s="55"/>
      <c r="BE106" s="55"/>
      <c r="BF106" s="55"/>
      <c r="BG106" s="55"/>
      <c r="BH106" s="55"/>
      <c r="BI106" s="55"/>
      <c r="BJ106" s="55"/>
      <c r="BK106" s="55"/>
      <c r="BL106" s="55"/>
      <c r="BM106" s="55"/>
      <c r="BN106" s="55"/>
      <c r="BO106" s="55"/>
      <c r="BP106" s="55"/>
      <c r="BQ106" s="55"/>
      <c r="BR106" s="55"/>
      <c r="BS106" s="55"/>
      <c r="BT106" s="55"/>
      <c r="BU106" s="55"/>
      <c r="BV106" s="55"/>
      <c r="BW106" s="55"/>
      <c r="BX106" s="55"/>
      <c r="BY106" s="55"/>
      <c r="BZ106" s="55"/>
      <c r="CA106" s="55"/>
      <c r="CB106" s="55"/>
      <c r="CC106" s="55"/>
      <c r="CD106" s="55"/>
      <c r="CE106" s="55"/>
      <c r="CF106" s="55"/>
      <c r="CG106" s="55"/>
      <c r="CH106" s="55"/>
      <c r="CI106" s="55"/>
      <c r="CJ106" s="55"/>
      <c r="CK106" s="55"/>
      <c r="CL106" s="55"/>
      <c r="CM106" s="55"/>
      <c r="CN106" s="55"/>
      <c r="CO106" s="55"/>
    </row>
    <row r="107" spans="1:93" x14ac:dyDescent="0.2">
      <c r="A107" s="39" t="s">
        <v>97</v>
      </c>
      <c r="C107" s="56">
        <f t="shared" ref="C107:I107" si="114">C101+C103-C104</f>
        <v>0</v>
      </c>
      <c r="D107" s="56">
        <f t="shared" si="114"/>
        <v>0</v>
      </c>
      <c r="E107" s="56">
        <f t="shared" si="114"/>
        <v>0</v>
      </c>
      <c r="F107" s="56">
        <f t="shared" si="114"/>
        <v>0</v>
      </c>
      <c r="G107" s="56">
        <f t="shared" si="114"/>
        <v>0</v>
      </c>
      <c r="H107" s="56">
        <f t="shared" si="114"/>
        <v>0</v>
      </c>
      <c r="I107" s="56">
        <f t="shared" si="114"/>
        <v>0</v>
      </c>
      <c r="J107" s="56"/>
      <c r="K107" s="56">
        <f t="shared" ref="K107:T107" si="115">K101+K103-K104</f>
        <v>0</v>
      </c>
      <c r="L107" s="56">
        <f t="shared" si="115"/>
        <v>0</v>
      </c>
      <c r="M107" s="56">
        <f t="shared" si="115"/>
        <v>0</v>
      </c>
      <c r="N107" s="56">
        <f t="shared" si="115"/>
        <v>0</v>
      </c>
      <c r="O107" s="56">
        <f t="shared" si="115"/>
        <v>0</v>
      </c>
      <c r="P107" s="56">
        <f t="shared" si="115"/>
        <v>0</v>
      </c>
      <c r="Q107" s="56">
        <f t="shared" si="115"/>
        <v>0</v>
      </c>
      <c r="R107" s="56">
        <f t="shared" si="115"/>
        <v>0</v>
      </c>
      <c r="S107" s="56">
        <f t="shared" si="115"/>
        <v>0</v>
      </c>
      <c r="T107" s="56">
        <f t="shared" si="115"/>
        <v>0</v>
      </c>
      <c r="U107" s="56"/>
      <c r="V107" s="56">
        <f t="shared" ref="V107:AE107" si="116">V101+V103-V104</f>
        <v>0</v>
      </c>
      <c r="W107" s="56">
        <f t="shared" si="116"/>
        <v>0</v>
      </c>
      <c r="X107" s="56">
        <f t="shared" si="116"/>
        <v>0</v>
      </c>
      <c r="Y107" s="56">
        <f t="shared" si="116"/>
        <v>0</v>
      </c>
      <c r="Z107" s="56">
        <f t="shared" si="116"/>
        <v>0</v>
      </c>
      <c r="AA107" s="56">
        <f t="shared" si="116"/>
        <v>0</v>
      </c>
      <c r="AB107" s="56">
        <f t="shared" si="116"/>
        <v>0</v>
      </c>
      <c r="AC107" s="56">
        <f t="shared" si="116"/>
        <v>0</v>
      </c>
      <c r="AD107" s="56">
        <f t="shared" si="116"/>
        <v>0</v>
      </c>
      <c r="AE107" s="56">
        <f t="shared" si="116"/>
        <v>0</v>
      </c>
      <c r="AF107" s="56"/>
      <c r="AG107" s="56">
        <f t="shared" ref="AG107:AP107" si="117">AG101+AG103-AG104</f>
        <v>0</v>
      </c>
      <c r="AH107" s="56">
        <f t="shared" si="117"/>
        <v>0</v>
      </c>
      <c r="AI107" s="56">
        <f t="shared" si="117"/>
        <v>0</v>
      </c>
      <c r="AJ107" s="56">
        <f t="shared" si="117"/>
        <v>0</v>
      </c>
      <c r="AK107" s="56">
        <f t="shared" si="117"/>
        <v>0</v>
      </c>
      <c r="AL107" s="56">
        <f t="shared" si="117"/>
        <v>0</v>
      </c>
      <c r="AM107" s="56">
        <f t="shared" si="117"/>
        <v>0</v>
      </c>
      <c r="AN107" s="56">
        <f t="shared" si="117"/>
        <v>0</v>
      </c>
      <c r="AO107" s="56">
        <f t="shared" si="117"/>
        <v>0</v>
      </c>
      <c r="AP107" s="56">
        <f t="shared" si="117"/>
        <v>0</v>
      </c>
      <c r="AQ107" s="56"/>
      <c r="AR107" s="56">
        <f t="shared" ref="AR107:BA107" si="118">AR101+AR103-AR104</f>
        <v>0</v>
      </c>
      <c r="AS107" s="56">
        <f t="shared" si="118"/>
        <v>0</v>
      </c>
      <c r="AT107" s="56">
        <f t="shared" si="118"/>
        <v>0</v>
      </c>
      <c r="AU107" s="56">
        <f t="shared" si="118"/>
        <v>0</v>
      </c>
      <c r="AV107" s="56">
        <f t="shared" si="118"/>
        <v>0</v>
      </c>
      <c r="AW107" s="56">
        <f t="shared" si="118"/>
        <v>0</v>
      </c>
      <c r="AX107" s="56">
        <f t="shared" si="118"/>
        <v>0</v>
      </c>
      <c r="AY107" s="56">
        <f t="shared" si="118"/>
        <v>0</v>
      </c>
      <c r="AZ107" s="56">
        <f t="shared" si="118"/>
        <v>0</v>
      </c>
      <c r="BA107" s="56">
        <f t="shared" si="118"/>
        <v>0</v>
      </c>
      <c r="BB107" s="56"/>
      <c r="BC107" s="56"/>
      <c r="BD107" s="56"/>
      <c r="BE107" s="56"/>
      <c r="BF107" s="56"/>
      <c r="BG107" s="56"/>
      <c r="BH107" s="56"/>
      <c r="BI107" s="56"/>
      <c r="BJ107" s="56"/>
      <c r="BK107" s="56"/>
      <c r="BL107" s="56"/>
      <c r="BM107" s="56"/>
      <c r="BN107" s="56"/>
      <c r="BO107" s="56"/>
      <c r="BP107" s="56"/>
      <c r="BQ107" s="56"/>
      <c r="BR107" s="56"/>
      <c r="BS107" s="56"/>
      <c r="BT107" s="56"/>
      <c r="BU107" s="56"/>
      <c r="BV107" s="56"/>
      <c r="BW107" s="56"/>
      <c r="BX107" s="56"/>
      <c r="BY107" s="56"/>
      <c r="BZ107" s="56"/>
      <c r="CA107" s="56"/>
      <c r="CB107" s="56"/>
      <c r="CC107" s="56"/>
      <c r="CD107" s="56"/>
      <c r="CE107" s="56"/>
      <c r="CF107" s="56"/>
      <c r="CG107" s="56"/>
      <c r="CH107" s="56"/>
      <c r="CI107" s="56"/>
      <c r="CJ107" s="56"/>
      <c r="CK107" s="56"/>
      <c r="CL107" s="56"/>
      <c r="CM107" s="56"/>
      <c r="CN107" s="56"/>
      <c r="CO107" s="56"/>
    </row>
    <row r="108" spans="1:93" x14ac:dyDescent="0.2"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  <c r="BG108" s="56"/>
      <c r="BH108" s="56"/>
      <c r="BI108" s="56"/>
      <c r="BJ108" s="56"/>
      <c r="BK108" s="56"/>
      <c r="BL108" s="56"/>
      <c r="BM108" s="56"/>
      <c r="BN108" s="56"/>
      <c r="BO108" s="56"/>
      <c r="BP108" s="56"/>
      <c r="BQ108" s="56"/>
      <c r="BR108" s="56"/>
      <c r="BS108" s="56"/>
      <c r="BT108" s="56"/>
      <c r="BU108" s="56"/>
      <c r="BV108" s="56"/>
      <c r="BW108" s="56"/>
      <c r="BX108" s="56"/>
      <c r="BY108" s="56"/>
      <c r="BZ108" s="56"/>
      <c r="CA108" s="56"/>
      <c r="CB108" s="56"/>
      <c r="CC108" s="56"/>
      <c r="CD108" s="56"/>
      <c r="CE108" s="56"/>
      <c r="CF108" s="56"/>
      <c r="CG108" s="56"/>
      <c r="CH108" s="56"/>
      <c r="CI108" s="56"/>
      <c r="CJ108" s="56"/>
      <c r="CK108" s="56"/>
      <c r="CL108" s="56"/>
      <c r="CM108" s="56"/>
      <c r="CN108" s="56"/>
      <c r="CO108" s="56"/>
    </row>
  </sheetData>
  <dataValidations count="3">
    <dataValidation type="whole" operator="lessThanOrEqual" allowBlank="1" showInputMessage="1" showErrorMessage="1" sqref="C12:BA12" xr:uid="{80B33C31-BF57-450F-82EF-DE1D3AD9B530}">
      <formula1>0</formula1>
    </dataValidation>
    <dataValidation type="whole" operator="lessThanOrEqual" allowBlank="1" showInputMessage="1" showErrorMessage="1" errorTitle="ungültiger Wert" error="Es sind nur Werte mit einem Minus zugelassen_x000a_" sqref="C29:BA29 C104:BA104 C44:BA44 C59:BA59 C74:BA74 C89:BA89 C10:BA10" xr:uid="{1EBDD080-4723-4201-8F2E-B5C448FD319F}">
      <formula1>0</formula1>
    </dataValidation>
    <dataValidation type="whole" operator="greaterThanOrEqual" allowBlank="1" showInputMessage="1" showErrorMessage="1" sqref="C28:BA28 C103:BA103 C43:BA43 C58:BA58 C73:BA73 C88:BA88 C9:BA9" xr:uid="{FBA30113-E806-4EDC-8C20-37C8E5646CA8}">
      <formula1>0</formula1>
    </dataValidation>
  </dataValidations>
  <pageMargins left="0.7" right="0.7" top="0.78740157499999996" bottom="0.78740157499999996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673B089-63D2-4F42-9FA1-FC05B8E5DD6B}">
          <x14:formula1>
            <xm:f>'Drop Down'!$E$2:$E$4</xm:f>
          </x14:formula1>
          <xm:sqref>B19 B6 B34 B49 B64 B79 B94</xm:sqref>
        </x14:dataValidation>
        <x14:dataValidation type="list" allowBlank="1" showInputMessage="1" showErrorMessage="1" xr:uid="{CE5712E5-881E-4E43-89DD-F9A2D9F315EB}">
          <x14:formula1>
            <xm:f>'Drop Down'!$A$2:$A$10</xm:f>
          </x14:formula1>
          <xm:sqref>B23 B38 B53 B68 B83 B98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Finanzplan</vt:lpstr>
      <vt:lpstr>Drop Down</vt:lpstr>
      <vt:lpstr>Abschreibung VV</vt:lpstr>
      <vt:lpstr>Abschreibung FV</vt:lpstr>
    </vt:vector>
  </TitlesOfParts>
  <Company>UTA &amp; Schmid Revisions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Gosteli</dc:creator>
  <cp:lastModifiedBy>Dania Aebi</cp:lastModifiedBy>
  <cp:lastPrinted>2024-05-22T14:09:55Z</cp:lastPrinted>
  <dcterms:created xsi:type="dcterms:W3CDTF">2003-02-04T08:40:17Z</dcterms:created>
  <dcterms:modified xsi:type="dcterms:W3CDTF">2024-06-17T13:43:44Z</dcterms:modified>
</cp:coreProperties>
</file>