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valerie.buck\Desktop\"/>
    </mc:Choice>
  </mc:AlternateContent>
  <xr:revisionPtr revIDLastSave="0" documentId="8_{F2546920-4CA9-4EBA-9F5E-50CB26C185AB}" xr6:coauthVersionLast="47" xr6:coauthVersionMax="47" xr10:uidLastSave="{00000000-0000-0000-0000-000000000000}"/>
  <workbookProtection workbookAlgorithmName="SHA-512" workbookHashValue="ey4SgmbZngH6D7dthN+StgRUUTeINuaBEgzAAFGpvtobYRtzxtdFyY/CTMjKrmy4yr95lGfXVP6wcjXRXdGG2w==" workbookSaltValue="DkxDJHcCU2/tUgFFS56x1g==" workbookSpinCount="100000" lockStructure="1"/>
  <bookViews>
    <workbookView xWindow="28680" yWindow="-120" windowWidth="29040" windowHeight="17640" firstSheet="1" activeTab="1" xr2:uid="{00000000-000D-0000-FFFF-FFFF00000000}"/>
  </bookViews>
  <sheets>
    <sheet name="Titelblatt" sheetId="1" r:id="rId1"/>
    <sheet name="1. Berechnungstool" sheetId="15" r:id="rId2"/>
    <sheet name="2. Lohntabelle, Anhang 3 LR" sheetId="16" r:id="rId3"/>
    <sheet name="3. Lohnbänderstruktur" sheetId="5" r:id="rId4"/>
    <sheet name="Lohnentwicklung je Klasse" sheetId="6" state="hidden" r:id="rId5"/>
    <sheet name="4. Lohnbandspektrum in % " sheetId="7" r:id="rId6"/>
    <sheet name="5. Lohnbandspektrum je Klasse" sheetId="8" r:id="rId7"/>
    <sheet name="Gehaltslimiten in % " sheetId="9" state="hidden" r:id="rId8"/>
    <sheet name="EP grafisch" sheetId="12" state="hidden" r:id="rId9"/>
  </sheets>
  <definedNames>
    <definedName name="Print_Area" localSheetId="1">'1. Berechnungstool'!$A$1:$S$56</definedName>
    <definedName name="Print_Area" localSheetId="2">'2. Lohntabelle, Anhang 3 LR'!$A$1:$C$23</definedName>
    <definedName name="Print_Area" localSheetId="3">'3. Lohnbänderstruktur'!$A$1:$M$38</definedName>
    <definedName name="Print_Area" localSheetId="5">'4. Lohnbandspektrum in % '!$A$1:$AE$45</definedName>
    <definedName name="Print_Area" localSheetId="8">'EP grafisch'!$A$1:$P$25</definedName>
    <definedName name="Print_Area" localSheetId="4">'Lohnentwicklung je Klasse'!$A$62:$AE$120</definedName>
    <definedName name="Print_Area" localSheetId="0">Titelblatt!$A$1:$H$43</definedName>
    <definedName name="Z_703CE8F9_8BBB_44EE_B611_ED539E4DC7E6_.wvu.PrintArea" localSheetId="3" hidden="1">'3. Lohnbänderstruktur'!$A$1:$M$24</definedName>
    <definedName name="Z_703CE8F9_8BBB_44EE_B611_ED539E4DC7E6_.wvu.PrintArea" localSheetId="5" hidden="1">'4. Lohnbandspektrum in % '!$A$1:$AE$43</definedName>
    <definedName name="Z_703CE8F9_8BBB_44EE_B611_ED539E4DC7E6_.wvu.PrintArea" localSheetId="8" hidden="1">'EP grafisch'!$A$1:$P$25</definedName>
    <definedName name="Z_703CE8F9_8BBB_44EE_B611_ED539E4DC7E6_.wvu.PrintArea" localSheetId="4" hidden="1">'Lohnentwicklung je Klasse'!$A$62:$AE$120</definedName>
    <definedName name="Z_703CE8F9_8BBB_44EE_B611_ED539E4DC7E6_.wvu.PrintArea" localSheetId="0" hidden="1">Titelblatt!$A$1:$H$43</definedName>
    <definedName name="Z_703CE8F9_8BBB_44EE_B611_ED539E4DC7E6_.wvu.Rows" localSheetId="3" hidden="1">'3. Lohnbänderstruktur'!$25:$29</definedName>
    <definedName name="Z_95EADED2_1BFB_4A24_8101_E56DDD5F8AB5_.wvu.PrintArea" localSheetId="3" hidden="1">'3. Lohnbänderstruktur'!$A$1:$M$24</definedName>
    <definedName name="Z_95EADED2_1BFB_4A24_8101_E56DDD5F8AB5_.wvu.PrintArea" localSheetId="5" hidden="1">'4. Lohnbandspektrum in % '!$A$1:$AE$43</definedName>
    <definedName name="Z_95EADED2_1BFB_4A24_8101_E56DDD5F8AB5_.wvu.PrintArea" localSheetId="8" hidden="1">'EP grafisch'!$A$1:$P$25</definedName>
    <definedName name="Z_95EADED2_1BFB_4A24_8101_E56DDD5F8AB5_.wvu.PrintArea" localSheetId="4" hidden="1">'Lohnentwicklung je Klasse'!$A$62:$AE$120</definedName>
    <definedName name="Z_95EADED2_1BFB_4A24_8101_E56DDD5F8AB5_.wvu.PrintArea" localSheetId="0" hidden="1">Titelblatt!$A$1:$H$43</definedName>
    <definedName name="Z_95EADED2_1BFB_4A24_8101_E56DDD5F8AB5_.wvu.Rows" localSheetId="3" hidden="1">'3. Lohnbänderstruktur'!$25:$29</definedName>
    <definedName name="Z_CCB02B7D_CEAB_4C38_AE50_D997BB644CA0_.wvu.PrintArea" localSheetId="3" hidden="1">'3. Lohnbänderstruktur'!$A$1:$M$24</definedName>
    <definedName name="Z_CCB02B7D_CEAB_4C38_AE50_D997BB644CA0_.wvu.PrintArea" localSheetId="5" hidden="1">'4. Lohnbandspektrum in % '!$A$1:$AE$43</definedName>
    <definedName name="Z_CCB02B7D_CEAB_4C38_AE50_D997BB644CA0_.wvu.PrintArea" localSheetId="8" hidden="1">'EP grafisch'!$A$1:$P$25</definedName>
    <definedName name="Z_CCB02B7D_CEAB_4C38_AE50_D997BB644CA0_.wvu.PrintArea" localSheetId="4" hidden="1">'Lohnentwicklung je Klasse'!$A$62:$AE$120</definedName>
    <definedName name="Z_CCB02B7D_CEAB_4C38_AE50_D997BB644CA0_.wvu.PrintArea" localSheetId="0" hidden="1">Titelblatt!$A$1:$H$43</definedName>
    <definedName name="Z_CCB02B7D_CEAB_4C38_AE50_D997BB644CA0_.wvu.Rows" localSheetId="3" hidden="1">'3. Lohnbänderstruktur'!$25:$29</definedName>
  </definedNames>
  <calcPr calcId="191029"/>
  <customWorkbookViews>
    <customWorkbookView name="Susanna Jüni - Persönliche Ansicht" guid="{95EADED2-1BFB-4A24-8101-E56DDD5F8AB5}" mergeInterval="0" personalView="1" maximized="1" xWindow="-8" yWindow="-8" windowWidth="1936" windowHeight="1056" activeSheetId="13"/>
    <customWorkbookView name="profil - Persönliche Ansicht" guid="{CCB02B7D-CEAB-4C38-AE50-D997BB644CA0}" mergeInterval="0" personalView="1" maximized="1" xWindow="-4" yWindow="-4" windowWidth="1928" windowHeight="1044" activeSheetId="13"/>
    <customWorkbookView name="Andreas Kämpfer - Persönliche Ansicht" guid="{703CE8F9-8BBB-44EE-B611-ED539E4DC7E6}" mergeInterval="0" personalView="1" maximized="1" xWindow="-8" yWindow="-8" windowWidth="1936" windowHeight="1056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5" l="1"/>
  <c r="D10" i="5"/>
  <c r="H18" i="15"/>
  <c r="H17" i="15"/>
  <c r="D18" i="15"/>
  <c r="D17" i="15"/>
  <c r="H16" i="15"/>
  <c r="D16" i="15"/>
  <c r="A10" i="8"/>
  <c r="A11" i="8"/>
  <c r="A12" i="8" s="1"/>
  <c r="A13" i="8" s="1"/>
  <c r="A14" i="8" s="1"/>
  <c r="A15" i="8" s="1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2" i="7"/>
  <c r="E42" i="7"/>
  <c r="D42" i="7"/>
  <c r="C6" i="8"/>
  <c r="D6" i="8" s="1"/>
  <c r="E6" i="8"/>
  <c r="F6" i="8" s="1"/>
  <c r="G6" i="8" s="1"/>
  <c r="H6" i="8" s="1"/>
  <c r="I6" i="8" s="1"/>
  <c r="J6" i="8" s="1"/>
  <c r="K6" i="8"/>
  <c r="L6" i="8" s="1"/>
  <c r="M6" i="8" s="1"/>
  <c r="N6" i="8" s="1"/>
  <c r="O6" i="8" s="1"/>
  <c r="P6" i="8" s="1"/>
  <c r="Q6" i="8" s="1"/>
  <c r="R6" i="8" s="1"/>
  <c r="S6" i="8" s="1"/>
  <c r="T6" i="8" s="1"/>
  <c r="U6" i="8" s="1"/>
  <c r="V6" i="8" s="1"/>
  <c r="W6" i="8" s="1"/>
  <c r="X6" i="8" s="1"/>
  <c r="Y6" i="8" s="1"/>
  <c r="Z6" i="8" s="1"/>
  <c r="AA6" i="8" s="1"/>
  <c r="AB6" i="8" s="1"/>
  <c r="AC6" i="8" s="1"/>
  <c r="AD6" i="8" s="1"/>
  <c r="AE6" i="8" s="1"/>
  <c r="W5" i="8"/>
  <c r="X5" i="8"/>
  <c r="Y5" i="8"/>
  <c r="Z5" i="8"/>
  <c r="AA5" i="8" s="1"/>
  <c r="AB5" i="8" s="1"/>
  <c r="AC5" i="8" s="1"/>
  <c r="AD5" i="8" s="1"/>
  <c r="AE5" i="8" s="1"/>
  <c r="C5" i="8"/>
  <c r="D5" i="8"/>
  <c r="E5" i="8"/>
  <c r="F5" i="8" s="1"/>
  <c r="G5" i="8" s="1"/>
  <c r="H5" i="8" s="1"/>
  <c r="I5" i="8" s="1"/>
  <c r="J5" i="8" s="1"/>
  <c r="K5" i="8" s="1"/>
  <c r="L5" i="8" s="1"/>
  <c r="C6" i="7"/>
  <c r="D6" i="7" s="1"/>
  <c r="E6" i="7" s="1"/>
  <c r="F6" i="7" s="1"/>
  <c r="G6" i="7" s="1"/>
  <c r="H6" i="7" s="1"/>
  <c r="I6" i="7" s="1"/>
  <c r="J6" i="7" s="1"/>
  <c r="K6" i="7"/>
  <c r="L6" i="7" s="1"/>
  <c r="M6" i="7" s="1"/>
  <c r="N6" i="7" s="1"/>
  <c r="O6" i="7" s="1"/>
  <c r="P6" i="7" s="1"/>
  <c r="Q6" i="7" s="1"/>
  <c r="R6" i="7" s="1"/>
  <c r="S6" i="7" s="1"/>
  <c r="T6" i="7" s="1"/>
  <c r="U6" i="7" s="1"/>
  <c r="V6" i="7" s="1"/>
  <c r="W6" i="7" s="1"/>
  <c r="X6" i="7" s="1"/>
  <c r="Y6" i="7" s="1"/>
  <c r="Z6" i="7" s="1"/>
  <c r="AA6" i="7" s="1"/>
  <c r="AB6" i="7" s="1"/>
  <c r="AC6" i="7" s="1"/>
  <c r="AD6" i="7" s="1"/>
  <c r="W5" i="7"/>
  <c r="X5" i="7"/>
  <c r="Y5" i="7"/>
  <c r="Z5" i="7"/>
  <c r="AA5" i="7"/>
  <c r="AB5" i="7" s="1"/>
  <c r="AC5" i="7" s="1"/>
  <c r="AD5" i="7" s="1"/>
  <c r="C5" i="7"/>
  <c r="D5" i="7" s="1"/>
  <c r="E5" i="7" s="1"/>
  <c r="F5" i="7" s="1"/>
  <c r="G5" i="7" s="1"/>
  <c r="H5" i="7" s="1"/>
  <c r="I5" i="7" s="1"/>
  <c r="J5" i="7"/>
  <c r="K5" i="7" s="1"/>
  <c r="L5" i="7" s="1"/>
  <c r="A11" i="9"/>
  <c r="A12" i="9" s="1"/>
  <c r="AE11" i="9"/>
  <c r="AE10" i="9"/>
  <c r="AD10" i="9"/>
  <c r="C7" i="9"/>
  <c r="D7" i="9" s="1"/>
  <c r="E7" i="9" s="1"/>
  <c r="F7" i="9" s="1"/>
  <c r="G7" i="9" s="1"/>
  <c r="H7" i="9" s="1"/>
  <c r="I7" i="9"/>
  <c r="J7" i="9" s="1"/>
  <c r="K7" i="9" s="1"/>
  <c r="L7" i="9" s="1"/>
  <c r="M7" i="9" s="1"/>
  <c r="N7" i="9" s="1"/>
  <c r="O7" i="9" s="1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B6" i="9"/>
  <c r="AC6" i="9"/>
  <c r="AD6" i="9" s="1"/>
  <c r="AE6" i="9"/>
  <c r="C6" i="9"/>
  <c r="D6" i="9" s="1"/>
  <c r="E6" i="9" s="1"/>
  <c r="F6" i="9" s="1"/>
  <c r="G6" i="9" s="1"/>
  <c r="H6" i="9"/>
  <c r="I6" i="9" s="1"/>
  <c r="J6" i="9" s="1"/>
  <c r="K6" i="9" s="1"/>
  <c r="L6" i="9" s="1"/>
  <c r="M6" i="9" s="1"/>
  <c r="N6" i="9" s="1"/>
  <c r="O6" i="9" s="1"/>
  <c r="P6" i="9" s="1"/>
  <c r="Q6" i="9" s="1"/>
  <c r="W5" i="9"/>
  <c r="X5" i="9" s="1"/>
  <c r="Y5" i="9" s="1"/>
  <c r="Z5" i="9" s="1"/>
  <c r="AA5" i="9" s="1"/>
  <c r="AB5" i="9"/>
  <c r="AC5" i="9" s="1"/>
  <c r="AD5" i="9" s="1"/>
  <c r="AE5" i="9" s="1"/>
  <c r="C5" i="9"/>
  <c r="D5" i="9" s="1"/>
  <c r="E5" i="9" s="1"/>
  <c r="F5" i="9" s="1"/>
  <c r="G5" i="9" s="1"/>
  <c r="H5" i="9" s="1"/>
  <c r="I5" i="9" s="1"/>
  <c r="J5" i="9"/>
  <c r="K5" i="9" s="1"/>
  <c r="L5" i="9" s="1"/>
  <c r="D64" i="6"/>
  <c r="C67" i="6"/>
  <c r="D67" i="6"/>
  <c r="E67" i="6"/>
  <c r="F67" i="6" s="1"/>
  <c r="G67" i="6" s="1"/>
  <c r="H67" i="6"/>
  <c r="I67" i="6" s="1"/>
  <c r="J67" i="6" s="1"/>
  <c r="K67" i="6" s="1"/>
  <c r="L67" i="6" s="1"/>
  <c r="M67" i="6" s="1"/>
  <c r="N67" i="6" s="1"/>
  <c r="O67" i="6" s="1"/>
  <c r="P67" i="6" s="1"/>
  <c r="Q67" i="6" s="1"/>
  <c r="R67" i="6" s="1"/>
  <c r="S67" i="6" s="1"/>
  <c r="T67" i="6"/>
  <c r="U67" i="6" s="1"/>
  <c r="V67" i="6" s="1"/>
  <c r="W67" i="6" s="1"/>
  <c r="X67" i="6" s="1"/>
  <c r="Y67" i="6" s="1"/>
  <c r="Z67" i="6" s="1"/>
  <c r="AA67" i="6" s="1"/>
  <c r="AB67" i="6" s="1"/>
  <c r="AC67" i="6" s="1"/>
  <c r="AD67" i="6" s="1"/>
  <c r="AE67" i="6" s="1"/>
  <c r="W66" i="6"/>
  <c r="X66" i="6" s="1"/>
  <c r="Y66" i="6" s="1"/>
  <c r="Z66" i="6" s="1"/>
  <c r="AA66" i="6"/>
  <c r="AB66" i="6" s="1"/>
  <c r="AC66" i="6" s="1"/>
  <c r="AD66" i="6" s="1"/>
  <c r="AE66" i="6" s="1"/>
  <c r="C66" i="6"/>
  <c r="D66" i="6"/>
  <c r="E66" i="6"/>
  <c r="F66" i="6"/>
  <c r="G66" i="6"/>
  <c r="H66" i="6" s="1"/>
  <c r="I66" i="6" s="1"/>
  <c r="J66" i="6" s="1"/>
  <c r="K66" i="6" s="1"/>
  <c r="L66" i="6" s="1"/>
  <c r="A71" i="6"/>
  <c r="A72" i="6"/>
  <c r="A11" i="6"/>
  <c r="A12" i="6" s="1"/>
  <c r="A13" i="6" s="1"/>
  <c r="A14" i="6" s="1"/>
  <c r="C7" i="6"/>
  <c r="D7" i="6" s="1"/>
  <c r="E7" i="6" s="1"/>
  <c r="F7" i="6" s="1"/>
  <c r="G7" i="6" s="1"/>
  <c r="H7" i="6" s="1"/>
  <c r="I7" i="6" s="1"/>
  <c r="J7" i="6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C6" i="6"/>
  <c r="D6" i="6" s="1"/>
  <c r="E6" i="6" s="1"/>
  <c r="F6" i="6"/>
  <c r="G6" i="6" s="1"/>
  <c r="H6" i="6" s="1"/>
  <c r="I6" i="6" s="1"/>
  <c r="J6" i="6" s="1"/>
  <c r="K6" i="6"/>
  <c r="L6" i="6" s="1"/>
  <c r="M6" i="6" s="1"/>
  <c r="N6" i="6" s="1"/>
  <c r="O6" i="6" s="1"/>
  <c r="P6" i="6" s="1"/>
  <c r="Q6" i="6" s="1"/>
  <c r="AB6" i="6"/>
  <c r="AC6" i="6"/>
  <c r="AD6" i="6" s="1"/>
  <c r="AE6" i="6" s="1"/>
  <c r="C5" i="6"/>
  <c r="D5" i="6" s="1"/>
  <c r="E5" i="6" s="1"/>
  <c r="F5" i="6" s="1"/>
  <c r="G5" i="6" s="1"/>
  <c r="H5" i="6"/>
  <c r="I5" i="6" s="1"/>
  <c r="J5" i="6" s="1"/>
  <c r="K5" i="6" s="1"/>
  <c r="L5" i="6" s="1"/>
  <c r="W5" i="6"/>
  <c r="X5" i="6" s="1"/>
  <c r="Y5" i="6" s="1"/>
  <c r="Z5" i="6" s="1"/>
  <c r="AA5" i="6" s="1"/>
  <c r="AB5" i="6" s="1"/>
  <c r="AC5" i="6" s="1"/>
  <c r="AD5" i="6" s="1"/>
  <c r="AE5" i="6" s="1"/>
  <c r="H3" i="6"/>
  <c r="AD12" i="6" s="1"/>
  <c r="AD11" i="6"/>
  <c r="B43" i="7"/>
  <c r="C42" i="7"/>
  <c r="B42" i="7"/>
  <c r="AD70" i="6"/>
  <c r="AE10" i="6"/>
  <c r="AE71" i="6"/>
  <c r="AE70" i="6"/>
  <c r="AC71" i="6"/>
  <c r="AA13" i="6"/>
  <c r="AB13" i="6"/>
  <c r="AD13" i="6"/>
  <c r="A15" i="6"/>
  <c r="Z14" i="6"/>
  <c r="AD14" i="6"/>
  <c r="A41" i="7"/>
  <c r="A40" i="7"/>
  <c r="G41" i="7"/>
  <c r="F41" i="7"/>
  <c r="D41" i="7"/>
  <c r="C41" i="7"/>
  <c r="H41" i="7"/>
  <c r="E41" i="7"/>
  <c r="B41" i="7"/>
  <c r="AE15" i="6"/>
  <c r="AD12" i="9"/>
  <c r="A39" i="7"/>
  <c r="K40" i="7"/>
  <c r="F40" i="7"/>
  <c r="G39" i="7"/>
  <c r="B39" i="7"/>
  <c r="A16" i="6" l="1"/>
  <c r="Z15" i="6"/>
  <c r="AC15" i="6"/>
  <c r="AD15" i="6"/>
  <c r="AB12" i="9"/>
  <c r="AE12" i="9"/>
  <c r="AC12" i="9"/>
  <c r="A13" i="9"/>
  <c r="A38" i="7"/>
  <c r="C39" i="7"/>
  <c r="D39" i="7"/>
  <c r="J39" i="7"/>
  <c r="H39" i="7"/>
  <c r="I39" i="7"/>
  <c r="E39" i="7"/>
  <c r="N39" i="7"/>
  <c r="F39" i="7"/>
  <c r="M39" i="7"/>
  <c r="L39" i="7"/>
  <c r="K39" i="7"/>
  <c r="B40" i="7"/>
  <c r="D40" i="7"/>
  <c r="E40" i="7"/>
  <c r="C40" i="7"/>
  <c r="I40" i="7"/>
  <c r="G40" i="7"/>
  <c r="J40" i="7"/>
  <c r="H40" i="7"/>
  <c r="A73" i="6"/>
  <c r="AE72" i="6"/>
  <c r="AE16" i="6"/>
  <c r="AB15" i="6"/>
  <c r="AA14" i="6"/>
  <c r="AE11" i="6"/>
  <c r="AC14" i="6"/>
  <c r="AC13" i="6"/>
  <c r="AC72" i="6"/>
  <c r="AB12" i="6"/>
  <c r="AB72" i="6"/>
  <c r="AD10" i="6"/>
  <c r="AD72" i="6"/>
  <c r="AC11" i="6"/>
  <c r="H64" i="6"/>
  <c r="Y16" i="6"/>
  <c r="AD11" i="9"/>
  <c r="AC11" i="9"/>
  <c r="AE14" i="6"/>
  <c r="Z16" i="6"/>
  <c r="Y15" i="6"/>
  <c r="AC12" i="6"/>
  <c r="AD71" i="6"/>
  <c r="X16" i="6"/>
  <c r="AE12" i="6"/>
  <c r="AE13" i="6"/>
  <c r="AA16" i="6"/>
  <c r="AA15" i="6"/>
  <c r="AB14" i="6"/>
  <c r="B9" i="16"/>
  <c r="G10" i="5"/>
  <c r="H3" i="8"/>
  <c r="C10" i="5"/>
  <c r="D11" i="5"/>
  <c r="B10" i="5"/>
  <c r="J10" i="5"/>
  <c r="M10" i="5"/>
  <c r="B40" i="5"/>
  <c r="A74" i="6" l="1"/>
  <c r="AA73" i="6"/>
  <c r="AB73" i="6"/>
  <c r="A14" i="9"/>
  <c r="AB13" i="9"/>
  <c r="AC13" i="9"/>
  <c r="AD13" i="9"/>
  <c r="AA13" i="9"/>
  <c r="AE13" i="9"/>
  <c r="AC73" i="6"/>
  <c r="AD73" i="6"/>
  <c r="Q38" i="7"/>
  <c r="O38" i="7"/>
  <c r="K38" i="7"/>
  <c r="A37" i="7"/>
  <c r="D38" i="7"/>
  <c r="M38" i="7"/>
  <c r="J38" i="7"/>
  <c r="F38" i="7"/>
  <c r="I38" i="7"/>
  <c r="C38" i="7"/>
  <c r="E38" i="7"/>
  <c r="N38" i="7"/>
  <c r="G38" i="7"/>
  <c r="B38" i="7"/>
  <c r="P38" i="7"/>
  <c r="H38" i="7"/>
  <c r="L38" i="7"/>
  <c r="AE73" i="6"/>
  <c r="A17" i="6"/>
  <c r="AC16" i="6"/>
  <c r="AD16" i="6"/>
  <c r="AB16" i="6"/>
  <c r="K10" i="5"/>
  <c r="L10" i="5"/>
  <c r="H10" i="5"/>
  <c r="I10" i="5"/>
  <c r="AA23" i="8"/>
  <c r="F41" i="8"/>
  <c r="P33" i="8"/>
  <c r="Z34" i="8"/>
  <c r="V27" i="8"/>
  <c r="X19" i="8"/>
  <c r="AA14" i="8"/>
  <c r="AB35" i="8"/>
  <c r="Z25" i="8"/>
  <c r="H31" i="8"/>
  <c r="S38" i="8"/>
  <c r="U17" i="8"/>
  <c r="G39" i="8"/>
  <c r="L40" i="8"/>
  <c r="Y29" i="8"/>
  <c r="V19" i="8"/>
  <c r="S31" i="8"/>
  <c r="E40" i="8"/>
  <c r="AD11" i="8"/>
  <c r="R23" i="8"/>
  <c r="AD26" i="8"/>
  <c r="AD22" i="8"/>
  <c r="S22" i="8"/>
  <c r="AE9" i="8"/>
  <c r="J32" i="8"/>
  <c r="Z16" i="8"/>
  <c r="M29" i="8"/>
  <c r="Y26" i="8"/>
  <c r="AE26" i="8"/>
  <c r="H42" i="8"/>
  <c r="AC14" i="8"/>
  <c r="N22" i="8"/>
  <c r="R21" i="8"/>
  <c r="R36" i="8"/>
  <c r="AC22" i="8"/>
  <c r="X26" i="8"/>
  <c r="W27" i="8"/>
  <c r="L29" i="8"/>
  <c r="K29" i="8"/>
  <c r="I41" i="8"/>
  <c r="AC29" i="8"/>
  <c r="T22" i="8"/>
  <c r="Z11" i="8"/>
  <c r="W34" i="8"/>
  <c r="AB10" i="8"/>
  <c r="AA35" i="8"/>
  <c r="Q30" i="8"/>
  <c r="AC15" i="8"/>
  <c r="U20" i="8"/>
  <c r="Z32" i="8"/>
  <c r="S20" i="8"/>
  <c r="X34" i="8"/>
  <c r="Z18" i="8"/>
  <c r="AA32" i="8"/>
  <c r="S36" i="8"/>
  <c r="Y14" i="8"/>
  <c r="U34" i="8"/>
  <c r="R24" i="8"/>
  <c r="E36" i="8"/>
  <c r="Z10" i="8"/>
  <c r="J26" i="8"/>
  <c r="R31" i="8"/>
  <c r="O27" i="8"/>
  <c r="X35" i="8"/>
  <c r="Y18" i="8"/>
  <c r="W29" i="8"/>
  <c r="W24" i="8"/>
  <c r="AC26" i="8"/>
  <c r="AE34" i="8"/>
  <c r="AA21" i="8"/>
  <c r="G36" i="8"/>
  <c r="AB26" i="8"/>
  <c r="Q34" i="8"/>
  <c r="R27" i="8"/>
  <c r="Y36" i="8"/>
  <c r="P23" i="8"/>
  <c r="P20" i="8"/>
  <c r="AE11" i="8"/>
  <c r="Z23" i="8"/>
  <c r="AB13" i="8"/>
  <c r="J29" i="8"/>
  <c r="AB33" i="8"/>
  <c r="W20" i="8"/>
  <c r="V29" i="8"/>
  <c r="O30" i="8"/>
  <c r="AC30" i="8"/>
  <c r="R26" i="8"/>
  <c r="N34" i="8"/>
  <c r="L39" i="8"/>
  <c r="G32" i="8"/>
  <c r="I33" i="8"/>
  <c r="Y17" i="8"/>
  <c r="F31" i="8"/>
  <c r="AB11" i="8"/>
  <c r="Y13" i="8"/>
  <c r="AB12" i="8"/>
  <c r="AA13" i="8"/>
  <c r="S28" i="8"/>
  <c r="N39" i="8"/>
  <c r="AE31" i="8"/>
  <c r="Y33" i="8"/>
  <c r="Q27" i="8"/>
  <c r="I35" i="8"/>
  <c r="AC35" i="8"/>
  <c r="P39" i="8"/>
  <c r="W23" i="8"/>
  <c r="Y19" i="8"/>
  <c r="U26" i="8"/>
  <c r="C37" i="8"/>
  <c r="AE27" i="8"/>
  <c r="AD21" i="8"/>
  <c r="X29" i="8"/>
  <c r="L31" i="8"/>
  <c r="L32" i="8"/>
  <c r="H28" i="8"/>
  <c r="AE18" i="8"/>
  <c r="E43" i="8"/>
  <c r="AC24" i="8"/>
  <c r="T27" i="8"/>
  <c r="G35" i="8"/>
  <c r="I30" i="8"/>
  <c r="AC32" i="8"/>
  <c r="AA30" i="8"/>
  <c r="E37" i="8"/>
  <c r="AE10" i="8"/>
  <c r="AB23" i="8"/>
  <c r="S37" i="8"/>
  <c r="N25" i="8"/>
  <c r="V31" i="8"/>
  <c r="H35" i="8"/>
  <c r="X36" i="8"/>
  <c r="V21" i="8"/>
  <c r="I29" i="8"/>
  <c r="U29" i="8"/>
  <c r="W36" i="8"/>
  <c r="G31" i="8"/>
  <c r="AA10" i="8"/>
  <c r="S32" i="8"/>
  <c r="Q22" i="8"/>
  <c r="V28" i="8"/>
  <c r="N32" i="8"/>
  <c r="G41" i="8"/>
  <c r="AD27" i="8"/>
  <c r="W35" i="8"/>
  <c r="K41" i="8"/>
  <c r="AC27" i="8"/>
  <c r="I31" i="8"/>
  <c r="AD12" i="8"/>
  <c r="AD23" i="8"/>
  <c r="Q37" i="8"/>
  <c r="T19" i="8"/>
  <c r="AD28" i="8"/>
  <c r="Z19" i="8"/>
  <c r="N27" i="8"/>
  <c r="V17" i="8"/>
  <c r="C43" i="8"/>
  <c r="Z20" i="8"/>
  <c r="AA31" i="8"/>
  <c r="W22" i="8"/>
  <c r="S24" i="8"/>
  <c r="O26" i="8"/>
  <c r="U23" i="8"/>
  <c r="Y21" i="8"/>
  <c r="N33" i="8"/>
  <c r="AC21" i="8"/>
  <c r="K40" i="8"/>
  <c r="Z15" i="8"/>
  <c r="N24" i="8"/>
  <c r="K26" i="8"/>
  <c r="AA26" i="8"/>
  <c r="Y35" i="8"/>
  <c r="F42" i="8"/>
  <c r="Z17" i="8"/>
  <c r="C40" i="8"/>
  <c r="S33" i="8"/>
  <c r="T35" i="8"/>
  <c r="AB20" i="8"/>
  <c r="Q29" i="8"/>
  <c r="AE25" i="8"/>
  <c r="V22" i="8"/>
  <c r="O29" i="8"/>
  <c r="AB9" i="8"/>
  <c r="K34" i="8"/>
  <c r="L26" i="8"/>
  <c r="V14" i="8"/>
  <c r="M36" i="8"/>
  <c r="Y34" i="8"/>
  <c r="AA33" i="8"/>
  <c r="S26" i="8"/>
  <c r="AC16" i="8"/>
  <c r="W32" i="8"/>
  <c r="J39" i="8"/>
  <c r="X16" i="8"/>
  <c r="B42" i="8"/>
  <c r="K30" i="8"/>
  <c r="U25" i="8"/>
  <c r="P36" i="8"/>
  <c r="W37" i="8"/>
  <c r="B41" i="8"/>
  <c r="U32" i="8"/>
  <c r="AB22" i="8"/>
  <c r="U37" i="8"/>
  <c r="N37" i="8"/>
  <c r="V34" i="8"/>
  <c r="M25" i="8"/>
  <c r="X20" i="8"/>
  <c r="AD34" i="8"/>
  <c r="W16" i="8"/>
  <c r="AE21" i="8"/>
  <c r="X12" i="8"/>
  <c r="O34" i="8"/>
  <c r="AA27" i="8"/>
  <c r="V36" i="8"/>
  <c r="X28" i="8"/>
  <c r="O28" i="8"/>
  <c r="V15" i="8"/>
  <c r="Y22" i="8"/>
  <c r="D34" i="8"/>
  <c r="F36" i="8"/>
  <c r="AD24" i="8"/>
  <c r="Y24" i="8"/>
  <c r="S27" i="8"/>
  <c r="Q39" i="8"/>
  <c r="T23" i="8"/>
  <c r="U24" i="8"/>
  <c r="T36" i="8"/>
  <c r="W21" i="8"/>
  <c r="Q36" i="8"/>
  <c r="Q38" i="8"/>
  <c r="H37" i="8"/>
  <c r="N40" i="8"/>
  <c r="AD17" i="8"/>
  <c r="AD14" i="8"/>
  <c r="Z31" i="8"/>
  <c r="M37" i="8"/>
  <c r="T26" i="8"/>
  <c r="O24" i="8"/>
  <c r="P38" i="8"/>
  <c r="T16" i="8"/>
  <c r="T32" i="8"/>
  <c r="AC10" i="8"/>
  <c r="AC23" i="8"/>
  <c r="AC19" i="8"/>
  <c r="L38" i="8"/>
  <c r="Q24" i="8"/>
  <c r="AE33" i="8"/>
  <c r="N26" i="8"/>
  <c r="I34" i="8"/>
  <c r="N38" i="8"/>
  <c r="C39" i="8"/>
  <c r="T34" i="8"/>
  <c r="W33" i="8"/>
  <c r="AE14" i="8"/>
  <c r="AD9" i="8"/>
  <c r="S34" i="8"/>
  <c r="AE12" i="8"/>
  <c r="Z14" i="8"/>
  <c r="R22" i="8"/>
  <c r="D37" i="8"/>
  <c r="J40" i="8"/>
  <c r="AB18" i="8"/>
  <c r="L35" i="8"/>
  <c r="K32" i="8"/>
  <c r="X14" i="8"/>
  <c r="P25" i="8"/>
  <c r="T18" i="8"/>
  <c r="X25" i="8"/>
  <c r="Q35" i="8"/>
  <c r="T38" i="8"/>
  <c r="Z13" i="8"/>
  <c r="R19" i="8"/>
  <c r="AA17" i="8"/>
  <c r="H33" i="8"/>
  <c r="X32" i="8"/>
  <c r="R29" i="8"/>
  <c r="AC17" i="8"/>
  <c r="D40" i="8"/>
  <c r="O33" i="8"/>
  <c r="S21" i="8"/>
  <c r="R18" i="8"/>
  <c r="I32" i="8"/>
  <c r="AD31" i="8"/>
  <c r="AC34" i="8"/>
  <c r="Q33" i="8"/>
  <c r="AE22" i="8"/>
  <c r="AC31" i="8"/>
  <c r="AC33" i="8"/>
  <c r="AB15" i="8"/>
  <c r="Q21" i="8"/>
  <c r="B43" i="8"/>
  <c r="H34" i="8"/>
  <c r="Y16" i="8"/>
  <c r="X13" i="8"/>
  <c r="AC25" i="8"/>
  <c r="Z24" i="8"/>
  <c r="L27" i="8"/>
  <c r="C44" i="8"/>
  <c r="F38" i="8"/>
  <c r="J34" i="8"/>
  <c r="I36" i="8"/>
  <c r="K33" i="8"/>
  <c r="AB19" i="8"/>
  <c r="N23" i="8"/>
  <c r="AB25" i="8"/>
  <c r="W18" i="8"/>
  <c r="AE17" i="8"/>
  <c r="C41" i="8"/>
  <c r="L30" i="8"/>
  <c r="R20" i="8"/>
  <c r="F33" i="8"/>
  <c r="AB16" i="8"/>
  <c r="I28" i="8"/>
  <c r="U18" i="8"/>
  <c r="U28" i="8"/>
  <c r="P29" i="8"/>
  <c r="P21" i="8"/>
  <c r="AD33" i="8"/>
  <c r="X18" i="8"/>
  <c r="J35" i="8"/>
  <c r="D39" i="8"/>
  <c r="T24" i="8"/>
  <c r="P32" i="8"/>
  <c r="P27" i="8"/>
  <c r="E39" i="8"/>
  <c r="U22" i="8"/>
  <c r="D42" i="8"/>
  <c r="AD18" i="8"/>
  <c r="AC12" i="8"/>
  <c r="V33" i="8"/>
  <c r="W14" i="8"/>
  <c r="Y20" i="8"/>
  <c r="J38" i="8"/>
  <c r="U31" i="8"/>
  <c r="P22" i="8"/>
  <c r="X31" i="8"/>
  <c r="AB30" i="8"/>
  <c r="I37" i="8"/>
  <c r="S30" i="8"/>
  <c r="AD25" i="8"/>
  <c r="AB34" i="8"/>
  <c r="AE30" i="8"/>
  <c r="AB32" i="8"/>
  <c r="Z33" i="8"/>
  <c r="N35" i="8"/>
  <c r="T21" i="8"/>
  <c r="H32" i="8"/>
  <c r="C42" i="8"/>
  <c r="AD20" i="8"/>
  <c r="AB14" i="8"/>
  <c r="AE23" i="8"/>
  <c r="Y32" i="8"/>
  <c r="L37" i="8"/>
  <c r="R28" i="8"/>
  <c r="K39" i="8"/>
  <c r="AA22" i="8"/>
  <c r="Y30" i="8"/>
  <c r="X21" i="8"/>
  <c r="E41" i="8"/>
  <c r="P26" i="8"/>
  <c r="AA12" i="8"/>
  <c r="H29" i="8"/>
  <c r="R37" i="8"/>
  <c r="T37" i="8"/>
  <c r="I39" i="8"/>
  <c r="D41" i="8"/>
  <c r="AD10" i="8"/>
  <c r="U27" i="8"/>
  <c r="Z26" i="8"/>
  <c r="S25" i="8"/>
  <c r="F35" i="8"/>
  <c r="S19" i="8"/>
  <c r="K38" i="8"/>
  <c r="Z12" i="8"/>
  <c r="Y25" i="8"/>
  <c r="AE24" i="8"/>
  <c r="N31" i="8"/>
  <c r="V16" i="8"/>
  <c r="M33" i="8"/>
  <c r="AA29" i="8"/>
  <c r="U19" i="8"/>
  <c r="J33" i="8"/>
  <c r="O25" i="8"/>
  <c r="Q32" i="8"/>
  <c r="AA24" i="8"/>
  <c r="AA18" i="8"/>
  <c r="AE28" i="8"/>
  <c r="AA11" i="8"/>
  <c r="J36" i="8"/>
  <c r="Y12" i="8"/>
  <c r="Z28" i="8"/>
  <c r="X22" i="8"/>
  <c r="M31" i="8"/>
  <c r="L25" i="8"/>
  <c r="S23" i="8"/>
  <c r="AA19" i="8"/>
  <c r="Z29" i="8"/>
  <c r="M26" i="8"/>
  <c r="K35" i="8"/>
  <c r="V24" i="8"/>
  <c r="H41" i="8"/>
  <c r="Y28" i="8"/>
  <c r="AC13" i="8"/>
  <c r="W30" i="8"/>
  <c r="Z35" i="8"/>
  <c r="Q23" i="8"/>
  <c r="G34" i="8"/>
  <c r="AA16" i="8"/>
  <c r="D35" i="8"/>
  <c r="W28" i="8"/>
  <c r="R34" i="8"/>
  <c r="J27" i="8"/>
  <c r="W19" i="8"/>
  <c r="M27" i="8"/>
  <c r="G37" i="8"/>
  <c r="G40" i="8"/>
  <c r="P24" i="8"/>
  <c r="V20" i="8"/>
  <c r="AC9" i="8"/>
  <c r="Q25" i="8"/>
  <c r="Q28" i="8"/>
  <c r="AA25" i="8"/>
  <c r="O37" i="8"/>
  <c r="U21" i="8"/>
  <c r="G33" i="8"/>
  <c r="H30" i="8"/>
  <c r="AD32" i="8"/>
  <c r="AA15" i="8"/>
  <c r="J28" i="8"/>
  <c r="AD13" i="8"/>
  <c r="H39" i="8"/>
  <c r="AE13" i="8"/>
  <c r="B40" i="8"/>
  <c r="E34" i="8"/>
  <c r="R33" i="8"/>
  <c r="T33" i="8"/>
  <c r="T17" i="8"/>
  <c r="P28" i="8"/>
  <c r="O38" i="8"/>
  <c r="K27" i="8"/>
  <c r="AE29" i="8"/>
  <c r="T29" i="8"/>
  <c r="AD19" i="8"/>
  <c r="W15" i="8"/>
  <c r="U33" i="8"/>
  <c r="R30" i="8"/>
  <c r="F39" i="8"/>
  <c r="O36" i="8"/>
  <c r="F32" i="8"/>
  <c r="G38" i="8"/>
  <c r="O22" i="8"/>
  <c r="J31" i="8"/>
  <c r="I38" i="8"/>
  <c r="S18" i="8"/>
  <c r="M30" i="8"/>
  <c r="P35" i="8"/>
  <c r="O35" i="8"/>
  <c r="Y23" i="8"/>
  <c r="AD29" i="8"/>
  <c r="U30" i="8"/>
  <c r="M28" i="8"/>
  <c r="X27" i="8"/>
  <c r="AB28" i="8"/>
  <c r="W26" i="8"/>
  <c r="C38" i="8"/>
  <c r="M40" i="8"/>
  <c r="AA20" i="8"/>
  <c r="P34" i="8"/>
  <c r="L28" i="8"/>
  <c r="W25" i="8"/>
  <c r="AB31" i="8"/>
  <c r="AB24" i="8"/>
  <c r="F34" i="8"/>
  <c r="B39" i="8"/>
  <c r="V35" i="8"/>
  <c r="AE16" i="8"/>
  <c r="M35" i="8"/>
  <c r="U35" i="8"/>
  <c r="M24" i="8"/>
  <c r="K36" i="8"/>
  <c r="AB21" i="8"/>
  <c r="R32" i="8"/>
  <c r="R35" i="8"/>
  <c r="K37" i="8"/>
  <c r="X30" i="8"/>
  <c r="J41" i="8"/>
  <c r="Y15" i="8"/>
  <c r="O39" i="8"/>
  <c r="AC28" i="8"/>
  <c r="V32" i="8"/>
  <c r="P37" i="8"/>
  <c r="B38" i="8"/>
  <c r="X33" i="8"/>
  <c r="X15" i="8"/>
  <c r="H36" i="8"/>
  <c r="N30" i="8"/>
  <c r="S29" i="8"/>
  <c r="P31" i="8"/>
  <c r="M32" i="8"/>
  <c r="AA28" i="8"/>
  <c r="AB17" i="8"/>
  <c r="G42" i="8"/>
  <c r="AB27" i="8"/>
  <c r="U16" i="8"/>
  <c r="E38" i="8"/>
  <c r="Q31" i="8"/>
  <c r="R38" i="8"/>
  <c r="AE20" i="8"/>
  <c r="AC18" i="8"/>
  <c r="M38" i="8"/>
  <c r="AE19" i="8"/>
  <c r="AD15" i="8"/>
  <c r="E35" i="8"/>
  <c r="N36" i="8"/>
  <c r="F40" i="8"/>
  <c r="S35" i="8"/>
  <c r="N28" i="8"/>
  <c r="X23" i="8"/>
  <c r="V26" i="8"/>
  <c r="T30" i="8"/>
  <c r="X24" i="8"/>
  <c r="AD16" i="8"/>
  <c r="Y27" i="8"/>
  <c r="Z22" i="8"/>
  <c r="T25" i="8"/>
  <c r="N29" i="8"/>
  <c r="AC11" i="8"/>
  <c r="L34" i="8"/>
  <c r="U36" i="8"/>
  <c r="I40" i="8"/>
  <c r="Q20" i="8"/>
  <c r="H38" i="8"/>
  <c r="R25" i="8"/>
  <c r="D38" i="8"/>
  <c r="M34" i="8"/>
  <c r="L33" i="8"/>
  <c r="K31" i="8"/>
  <c r="AC20" i="8"/>
  <c r="V18" i="8"/>
  <c r="Z21" i="8"/>
  <c r="AA34" i="8"/>
  <c r="Q26" i="8"/>
  <c r="Z30" i="8"/>
  <c r="K28" i="8"/>
  <c r="J30" i="8"/>
  <c r="O32" i="8"/>
  <c r="M39" i="8"/>
  <c r="L24" i="8"/>
  <c r="D36" i="8"/>
  <c r="W31" i="8"/>
  <c r="AD30" i="8"/>
  <c r="F37" i="8"/>
  <c r="P30" i="8"/>
  <c r="T20" i="8"/>
  <c r="L36" i="8"/>
  <c r="B44" i="8"/>
  <c r="W17" i="8"/>
  <c r="Z36" i="8"/>
  <c r="D43" i="8"/>
  <c r="J37" i="8"/>
  <c r="T31" i="8"/>
  <c r="T28" i="8"/>
  <c r="O31" i="8"/>
  <c r="V30" i="8"/>
  <c r="V25" i="8"/>
  <c r="AE15" i="8"/>
  <c r="Z27" i="8"/>
  <c r="X17" i="8"/>
  <c r="V37" i="8"/>
  <c r="B37" i="8"/>
  <c r="Y31" i="8"/>
  <c r="H40" i="8"/>
  <c r="AB29" i="8"/>
  <c r="O23" i="8"/>
  <c r="AE32" i="8"/>
  <c r="V23" i="8"/>
  <c r="E42" i="8"/>
  <c r="B11" i="5"/>
  <c r="B41" i="5"/>
  <c r="M11" i="5"/>
  <c r="B10" i="16"/>
  <c r="G11" i="5"/>
  <c r="J11" i="5"/>
  <c r="C11" i="5"/>
  <c r="D12" i="5"/>
  <c r="F10" i="5"/>
  <c r="E10" i="5"/>
  <c r="C40" i="5"/>
  <c r="C9" i="16"/>
  <c r="L37" i="7" l="1"/>
  <c r="G37" i="7"/>
  <c r="J37" i="7"/>
  <c r="S37" i="7"/>
  <c r="M37" i="7"/>
  <c r="R37" i="7"/>
  <c r="T37" i="7"/>
  <c r="H37" i="7"/>
  <c r="C37" i="7"/>
  <c r="O37" i="7"/>
  <c r="Q37" i="7"/>
  <c r="E37" i="7"/>
  <c r="A36" i="7"/>
  <c r="P37" i="7"/>
  <c r="K37" i="7"/>
  <c r="D37" i="7"/>
  <c r="N37" i="7"/>
  <c r="I37" i="7"/>
  <c r="B37" i="7"/>
  <c r="F37" i="7"/>
  <c r="A18" i="6"/>
  <c r="X17" i="6"/>
  <c r="AB17" i="6"/>
  <c r="Y17" i="6"/>
  <c r="AC17" i="6"/>
  <c r="Z17" i="6"/>
  <c r="AD17" i="6"/>
  <c r="AA17" i="6"/>
  <c r="W17" i="6"/>
  <c r="AE17" i="6"/>
  <c r="AB14" i="9"/>
  <c r="Z14" i="9"/>
  <c r="A15" i="9"/>
  <c r="AE14" i="9"/>
  <c r="AA14" i="9"/>
  <c r="AC14" i="9"/>
  <c r="AD14" i="9"/>
  <c r="A75" i="6"/>
  <c r="AD74" i="6"/>
  <c r="AA74" i="6"/>
  <c r="AC74" i="6"/>
  <c r="AB74" i="6"/>
  <c r="AE74" i="6"/>
  <c r="Z74" i="6"/>
  <c r="H11" i="5"/>
  <c r="I11" i="5"/>
  <c r="C10" i="16"/>
  <c r="F11" i="5"/>
  <c r="C41" i="5"/>
  <c r="E11" i="5"/>
  <c r="B42" i="5"/>
  <c r="M12" i="5"/>
  <c r="D13" i="5"/>
  <c r="C12" i="5"/>
  <c r="J12" i="5"/>
  <c r="B12" i="5"/>
  <c r="G12" i="5"/>
  <c r="B11" i="16"/>
  <c r="K11" i="5"/>
  <c r="L11" i="5"/>
  <c r="F36" i="7" l="1"/>
  <c r="R36" i="7"/>
  <c r="M36" i="7"/>
  <c r="H36" i="7"/>
  <c r="K36" i="7"/>
  <c r="W36" i="7"/>
  <c r="G36" i="7"/>
  <c r="N36" i="7"/>
  <c r="T36" i="7"/>
  <c r="I36" i="7"/>
  <c r="A35" i="7"/>
  <c r="Q36" i="7"/>
  <c r="U36" i="7"/>
  <c r="O36" i="7"/>
  <c r="L36" i="7"/>
  <c r="J36" i="7"/>
  <c r="S36" i="7"/>
  <c r="V36" i="7"/>
  <c r="P36" i="7"/>
  <c r="D36" i="7"/>
  <c r="E36" i="7"/>
  <c r="AB75" i="6"/>
  <c r="AA75" i="6"/>
  <c r="AD75" i="6"/>
  <c r="A76" i="6"/>
  <c r="AE75" i="6"/>
  <c r="Z75" i="6"/>
  <c r="AC75" i="6"/>
  <c r="Y75" i="6"/>
  <c r="V18" i="6"/>
  <c r="A19" i="6"/>
  <c r="X18" i="6"/>
  <c r="Y18" i="6"/>
  <c r="AC18" i="6"/>
  <c r="W18" i="6"/>
  <c r="Z18" i="6"/>
  <c r="AD18" i="6"/>
  <c r="AE18" i="6"/>
  <c r="AB18" i="6"/>
  <c r="AA18" i="6"/>
  <c r="AE15" i="9"/>
  <c r="AC15" i="9"/>
  <c r="AA15" i="9"/>
  <c r="AD15" i="9"/>
  <c r="A16" i="9"/>
  <c r="AB15" i="9"/>
  <c r="Z15" i="9"/>
  <c r="Y15" i="9"/>
  <c r="E12" i="5"/>
  <c r="C11" i="16"/>
  <c r="F12" i="5"/>
  <c r="C42" i="5"/>
  <c r="H12" i="5"/>
  <c r="I12" i="5"/>
  <c r="L12" i="5"/>
  <c r="K12" i="5"/>
  <c r="D14" i="5"/>
  <c r="B43" i="5"/>
  <c r="B12" i="16"/>
  <c r="G13" i="5"/>
  <c r="C13" i="5"/>
  <c r="J13" i="5"/>
  <c r="B13" i="5"/>
  <c r="M13" i="5"/>
  <c r="D35" i="7" l="1"/>
  <c r="I35" i="7"/>
  <c r="R35" i="7"/>
  <c r="L35" i="7"/>
  <c r="U35" i="7"/>
  <c r="A34" i="7"/>
  <c r="G35" i="7"/>
  <c r="H35" i="7"/>
  <c r="P35" i="7"/>
  <c r="X35" i="7"/>
  <c r="V35" i="7"/>
  <c r="F35" i="7"/>
  <c r="Q35" i="7"/>
  <c r="T35" i="7"/>
  <c r="Y35" i="7"/>
  <c r="M35" i="7"/>
  <c r="Z35" i="7"/>
  <c r="E35" i="7"/>
  <c r="J35" i="7"/>
  <c r="S35" i="7"/>
  <c r="O35" i="7"/>
  <c r="K35" i="7"/>
  <c r="W35" i="7"/>
  <c r="N35" i="7"/>
  <c r="AA19" i="6"/>
  <c r="A20" i="6"/>
  <c r="V19" i="6"/>
  <c r="Y19" i="6"/>
  <c r="Z19" i="6"/>
  <c r="X19" i="6"/>
  <c r="AC19" i="6"/>
  <c r="AB19" i="6"/>
  <c r="AE19" i="6"/>
  <c r="W19" i="6"/>
  <c r="AD19" i="6"/>
  <c r="A17" i="9"/>
  <c r="AA16" i="9"/>
  <c r="AE16" i="9"/>
  <c r="X16" i="9"/>
  <c r="Z16" i="9"/>
  <c r="Y16" i="9"/>
  <c r="AB16" i="9"/>
  <c r="AC16" i="9"/>
  <c r="AD16" i="9"/>
  <c r="A77" i="6"/>
  <c r="AE76" i="6"/>
  <c r="X76" i="6"/>
  <c r="AB76" i="6"/>
  <c r="AC76" i="6"/>
  <c r="AD76" i="6"/>
  <c r="Z76" i="6"/>
  <c r="Y76" i="6"/>
  <c r="AA76" i="6"/>
  <c r="L13" i="5"/>
  <c r="K13" i="5"/>
  <c r="F13" i="5"/>
  <c r="C43" i="5"/>
  <c r="C12" i="16"/>
  <c r="E13" i="5"/>
  <c r="I13" i="5"/>
  <c r="H13" i="5"/>
  <c r="G14" i="5"/>
  <c r="M14" i="5"/>
  <c r="B44" i="5"/>
  <c r="J14" i="5"/>
  <c r="B13" i="16"/>
  <c r="D15" i="5"/>
  <c r="C14" i="5"/>
  <c r="B14" i="5"/>
  <c r="A78" i="6" l="1"/>
  <c r="W77" i="6"/>
  <c r="AE77" i="6"/>
  <c r="AB77" i="6"/>
  <c r="X77" i="6"/>
  <c r="AA77" i="6"/>
  <c r="AC77" i="6"/>
  <c r="Y77" i="6"/>
  <c r="AD77" i="6"/>
  <c r="Z77" i="6"/>
  <c r="A21" i="6"/>
  <c r="AE20" i="6"/>
  <c r="AB20" i="6"/>
  <c r="Y20" i="6"/>
  <c r="V20" i="6"/>
  <c r="AC20" i="6"/>
  <c r="Z20" i="6"/>
  <c r="U20" i="6"/>
  <c r="X20" i="6"/>
  <c r="W20" i="6"/>
  <c r="AD20" i="6"/>
  <c r="AA20" i="6"/>
  <c r="AA34" i="7"/>
  <c r="I34" i="7"/>
  <c r="N34" i="7"/>
  <c r="A33" i="7"/>
  <c r="Q34" i="7"/>
  <c r="AB34" i="7"/>
  <c r="W34" i="7"/>
  <c r="J34" i="7"/>
  <c r="U34" i="7"/>
  <c r="H34" i="7"/>
  <c r="Z34" i="7"/>
  <c r="AC34" i="7"/>
  <c r="D34" i="7"/>
  <c r="F34" i="7"/>
  <c r="S34" i="7"/>
  <c r="P34" i="7"/>
  <c r="G34" i="7"/>
  <c r="X34" i="7"/>
  <c r="O34" i="7"/>
  <c r="T34" i="7"/>
  <c r="E34" i="7"/>
  <c r="K34" i="7"/>
  <c r="Y34" i="7"/>
  <c r="M34" i="7"/>
  <c r="V34" i="7"/>
  <c r="L34" i="7"/>
  <c r="R34" i="7"/>
  <c r="Z17" i="9"/>
  <c r="AD17" i="9"/>
  <c r="AA17" i="9"/>
  <c r="A18" i="9"/>
  <c r="X17" i="9"/>
  <c r="AE17" i="9"/>
  <c r="W17" i="9"/>
  <c r="AB17" i="9"/>
  <c r="Y17" i="9"/>
  <c r="AC17" i="9"/>
  <c r="D16" i="5"/>
  <c r="C15" i="5"/>
  <c r="B15" i="5"/>
  <c r="J15" i="5"/>
  <c r="G15" i="5"/>
  <c r="B45" i="5"/>
  <c r="B14" i="16"/>
  <c r="M15" i="5"/>
  <c r="L14" i="5"/>
  <c r="K14" i="5"/>
  <c r="H14" i="5"/>
  <c r="I14" i="5"/>
  <c r="F14" i="5"/>
  <c r="C44" i="5"/>
  <c r="C13" i="16"/>
  <c r="E14" i="5"/>
  <c r="AD21" i="6" l="1"/>
  <c r="U21" i="6"/>
  <c r="AE21" i="6"/>
  <c r="A22" i="6"/>
  <c r="Z21" i="6"/>
  <c r="X21" i="6"/>
  <c r="AB21" i="6"/>
  <c r="AA21" i="6"/>
  <c r="AC21" i="6"/>
  <c r="V21" i="6"/>
  <c r="Y21" i="6"/>
  <c r="W21" i="6"/>
  <c r="O33" i="7"/>
  <c r="J33" i="7"/>
  <c r="U33" i="7"/>
  <c r="N33" i="7"/>
  <c r="K33" i="7"/>
  <c r="Q33" i="7"/>
  <c r="AA33" i="7"/>
  <c r="Z33" i="7"/>
  <c r="X33" i="7"/>
  <c r="D33" i="7"/>
  <c r="L33" i="7"/>
  <c r="M33" i="7"/>
  <c r="A32" i="7"/>
  <c r="AB33" i="7"/>
  <c r="Y33" i="7"/>
  <c r="AC33" i="7"/>
  <c r="R33" i="7"/>
  <c r="I33" i="7"/>
  <c r="T33" i="7"/>
  <c r="AD33" i="7"/>
  <c r="W33" i="7"/>
  <c r="E33" i="7"/>
  <c r="G33" i="7"/>
  <c r="S33" i="7"/>
  <c r="H33" i="7"/>
  <c r="V33" i="7"/>
  <c r="AE33" i="7"/>
  <c r="F33" i="7"/>
  <c r="P33" i="7"/>
  <c r="AB18" i="9"/>
  <c r="AE18" i="9"/>
  <c r="A19" i="9"/>
  <c r="X18" i="9"/>
  <c r="Y18" i="9"/>
  <c r="AC18" i="9"/>
  <c r="AD18" i="9"/>
  <c r="W18" i="9"/>
  <c r="V18" i="9"/>
  <c r="Z18" i="9"/>
  <c r="AA18" i="9"/>
  <c r="X78" i="6"/>
  <c r="A79" i="6"/>
  <c r="V78" i="6"/>
  <c r="AB78" i="6"/>
  <c r="Y78" i="6"/>
  <c r="AE78" i="6"/>
  <c r="W78" i="6"/>
  <c r="Z78" i="6"/>
  <c r="AD78" i="6"/>
  <c r="AA78" i="6"/>
  <c r="AC78" i="6"/>
  <c r="L15" i="5"/>
  <c r="K15" i="5"/>
  <c r="I15" i="5"/>
  <c r="H15" i="5"/>
  <c r="C14" i="16"/>
  <c r="F15" i="5"/>
  <c r="C45" i="5"/>
  <c r="E15" i="5"/>
  <c r="B16" i="5"/>
  <c r="B46" i="5"/>
  <c r="D17" i="5"/>
  <c r="C16" i="5"/>
  <c r="B15" i="16"/>
  <c r="M16" i="5"/>
  <c r="J16" i="5"/>
  <c r="G16" i="5"/>
  <c r="A80" i="6" l="1"/>
  <c r="AC79" i="6"/>
  <c r="AE79" i="6"/>
  <c r="AA79" i="6"/>
  <c r="Y79" i="6"/>
  <c r="Z79" i="6"/>
  <c r="V79" i="6"/>
  <c r="AB79" i="6"/>
  <c r="X79" i="6"/>
  <c r="AD79" i="6"/>
  <c r="W79" i="6"/>
  <c r="A23" i="6"/>
  <c r="W22" i="6"/>
  <c r="AD22" i="6"/>
  <c r="AA22" i="6"/>
  <c r="T22" i="6"/>
  <c r="AC22" i="6"/>
  <c r="X22" i="6"/>
  <c r="U22" i="6"/>
  <c r="Z22" i="6"/>
  <c r="AB22" i="6"/>
  <c r="AE22" i="6"/>
  <c r="Y22" i="6"/>
  <c r="V22" i="6"/>
  <c r="V19" i="9"/>
  <c r="Z19" i="9"/>
  <c r="X19" i="9"/>
  <c r="Y19" i="9"/>
  <c r="AB19" i="9"/>
  <c r="AC19" i="9"/>
  <c r="AA19" i="9"/>
  <c r="AD19" i="9"/>
  <c r="AE19" i="9"/>
  <c r="A20" i="9"/>
  <c r="W19" i="9"/>
  <c r="U32" i="7"/>
  <c r="P32" i="7"/>
  <c r="R32" i="7"/>
  <c r="A31" i="7"/>
  <c r="Z32" i="7"/>
  <c r="T32" i="7"/>
  <c r="Q32" i="7"/>
  <c r="N32" i="7"/>
  <c r="G32" i="7"/>
  <c r="W32" i="7"/>
  <c r="AE32" i="7"/>
  <c r="J32" i="7"/>
  <c r="O32" i="7"/>
  <c r="Y32" i="7"/>
  <c r="I32" i="7"/>
  <c r="L32" i="7"/>
  <c r="H32" i="7"/>
  <c r="S32" i="7"/>
  <c r="AA32" i="7"/>
  <c r="K32" i="7"/>
  <c r="AD32" i="7"/>
  <c r="AC32" i="7"/>
  <c r="X32" i="7"/>
  <c r="F32" i="7"/>
  <c r="AB32" i="7"/>
  <c r="V32" i="7"/>
  <c r="M32" i="7"/>
  <c r="K16" i="5"/>
  <c r="L16" i="5"/>
  <c r="I16" i="5"/>
  <c r="H16" i="5"/>
  <c r="F16" i="5"/>
  <c r="E16" i="5"/>
  <c r="C15" i="16"/>
  <c r="C46" i="5"/>
  <c r="C17" i="5"/>
  <c r="B47" i="5"/>
  <c r="D18" i="5"/>
  <c r="M17" i="5"/>
  <c r="J17" i="5"/>
  <c r="B17" i="5"/>
  <c r="B16" i="16"/>
  <c r="G17" i="5"/>
  <c r="V31" i="7" l="1"/>
  <c r="AB31" i="7"/>
  <c r="O31" i="7"/>
  <c r="F31" i="7"/>
  <c r="U31" i="7"/>
  <c r="K31" i="7"/>
  <c r="T31" i="7"/>
  <c r="R31" i="7"/>
  <c r="M31" i="7"/>
  <c r="G31" i="7"/>
  <c r="AA31" i="7"/>
  <c r="P31" i="7"/>
  <c r="L31" i="7"/>
  <c r="AE31" i="7"/>
  <c r="J31" i="7"/>
  <c r="N31" i="7"/>
  <c r="H31" i="7"/>
  <c r="AC31" i="7"/>
  <c r="Z31" i="7"/>
  <c r="X31" i="7"/>
  <c r="Y31" i="7"/>
  <c r="AD31" i="7"/>
  <c r="W31" i="7"/>
  <c r="I31" i="7"/>
  <c r="Q31" i="7"/>
  <c r="A30" i="7"/>
  <c r="S31" i="7"/>
  <c r="A24" i="6"/>
  <c r="AD23" i="6"/>
  <c r="AC23" i="6"/>
  <c r="V23" i="6"/>
  <c r="Y23" i="6"/>
  <c r="Z23" i="6"/>
  <c r="AB23" i="6"/>
  <c r="W23" i="6"/>
  <c r="AE23" i="6"/>
  <c r="U23" i="6"/>
  <c r="T23" i="6"/>
  <c r="X23" i="6"/>
  <c r="AA23" i="6"/>
  <c r="A21" i="9"/>
  <c r="AD20" i="9"/>
  <c r="AB20" i="9"/>
  <c r="W20" i="9"/>
  <c r="X20" i="9"/>
  <c r="AA20" i="9"/>
  <c r="AC20" i="9"/>
  <c r="Z20" i="9"/>
  <c r="V20" i="9"/>
  <c r="Y20" i="9"/>
  <c r="AE20" i="9"/>
  <c r="U20" i="9"/>
  <c r="A81" i="6"/>
  <c r="AB80" i="6"/>
  <c r="U80" i="6"/>
  <c r="X80" i="6"/>
  <c r="AC80" i="6"/>
  <c r="AD80" i="6"/>
  <c r="AE80" i="6"/>
  <c r="V80" i="6"/>
  <c r="Z80" i="6"/>
  <c r="AA80" i="6"/>
  <c r="Y80" i="6"/>
  <c r="W80" i="6"/>
  <c r="H17" i="5"/>
  <c r="I17" i="5"/>
  <c r="D19" i="5"/>
  <c r="J18" i="5"/>
  <c r="M18" i="5"/>
  <c r="C18" i="5"/>
  <c r="B17" i="16"/>
  <c r="B18" i="5"/>
  <c r="G18" i="5"/>
  <c r="B48" i="5"/>
  <c r="K17" i="5"/>
  <c r="L17" i="5"/>
  <c r="C47" i="5"/>
  <c r="C16" i="16"/>
  <c r="F17" i="5"/>
  <c r="E17" i="5"/>
  <c r="AE30" i="7" l="1"/>
  <c r="X30" i="7"/>
  <c r="L30" i="7"/>
  <c r="H30" i="7"/>
  <c r="W30" i="7"/>
  <c r="S30" i="7"/>
  <c r="J30" i="7"/>
  <c r="G30" i="7"/>
  <c r="AA30" i="7"/>
  <c r="M30" i="7"/>
  <c r="F30" i="7"/>
  <c r="I30" i="7"/>
  <c r="Z30" i="7"/>
  <c r="Q30" i="7"/>
  <c r="A29" i="7"/>
  <c r="Y30" i="7"/>
  <c r="AC30" i="7"/>
  <c r="AD30" i="7"/>
  <c r="R30" i="7"/>
  <c r="O30" i="7"/>
  <c r="T30" i="7"/>
  <c r="P30" i="7"/>
  <c r="N30" i="7"/>
  <c r="U30" i="7"/>
  <c r="K30" i="7"/>
  <c r="V30" i="7"/>
  <c r="AB30" i="7"/>
  <c r="Y21" i="9"/>
  <c r="Z21" i="9"/>
  <c r="AE21" i="9"/>
  <c r="V21" i="9"/>
  <c r="U21" i="9"/>
  <c r="AA21" i="9"/>
  <c r="W21" i="9"/>
  <c r="AB21" i="9"/>
  <c r="A22" i="9"/>
  <c r="AC21" i="9"/>
  <c r="X21" i="9"/>
  <c r="AD21" i="9"/>
  <c r="A25" i="6"/>
  <c r="V24" i="6"/>
  <c r="AE24" i="6"/>
  <c r="X24" i="6"/>
  <c r="Z24" i="6"/>
  <c r="U24" i="6"/>
  <c r="AB24" i="6"/>
  <c r="Y24" i="6"/>
  <c r="AC24" i="6"/>
  <c r="W24" i="6"/>
  <c r="AA24" i="6"/>
  <c r="T24" i="6"/>
  <c r="AD24" i="6"/>
  <c r="S24" i="6"/>
  <c r="A82" i="6"/>
  <c r="X81" i="6"/>
  <c r="Z81" i="6"/>
  <c r="AC81" i="6"/>
  <c r="AE81" i="6"/>
  <c r="AD81" i="6"/>
  <c r="U81" i="6"/>
  <c r="Y81" i="6"/>
  <c r="AA81" i="6"/>
  <c r="W81" i="6"/>
  <c r="AB81" i="6"/>
  <c r="V81" i="6"/>
  <c r="F18" i="5"/>
  <c r="C17" i="16"/>
  <c r="E18" i="5"/>
  <c r="C48" i="5"/>
  <c r="I18" i="5"/>
  <c r="H18" i="5"/>
  <c r="K18" i="5"/>
  <c r="L18" i="5"/>
  <c r="G19" i="5"/>
  <c r="B19" i="5"/>
  <c r="J19" i="5"/>
  <c r="B18" i="16"/>
  <c r="C19" i="5"/>
  <c r="M19" i="5"/>
  <c r="B49" i="5"/>
  <c r="D20" i="5"/>
  <c r="D9" i="15" s="1"/>
  <c r="F18" i="15" l="1"/>
  <c r="F17" i="15"/>
  <c r="F16" i="15"/>
  <c r="I16" i="15"/>
  <c r="I17" i="15"/>
  <c r="I18" i="15"/>
  <c r="J29" i="7"/>
  <c r="I29" i="7"/>
  <c r="AC29" i="7"/>
  <c r="Z29" i="7"/>
  <c r="H29" i="7"/>
  <c r="AD29" i="7"/>
  <c r="T29" i="7"/>
  <c r="Y29" i="7"/>
  <c r="N29" i="7"/>
  <c r="AB29" i="7"/>
  <c r="AA29" i="7"/>
  <c r="O29" i="7"/>
  <c r="V29" i="7"/>
  <c r="X29" i="7"/>
  <c r="P29" i="7"/>
  <c r="K29" i="7"/>
  <c r="Q29" i="7"/>
  <c r="W29" i="7"/>
  <c r="M29" i="7"/>
  <c r="S29" i="7"/>
  <c r="L29" i="7"/>
  <c r="A28" i="7"/>
  <c r="R29" i="7"/>
  <c r="U29" i="7"/>
  <c r="A23" i="9"/>
  <c r="X22" i="9"/>
  <c r="AB22" i="9"/>
  <c r="T22" i="9"/>
  <c r="U22" i="9"/>
  <c r="W22" i="9"/>
  <c r="AE22" i="9"/>
  <c r="AC22" i="9"/>
  <c r="AA22" i="9"/>
  <c r="Z22" i="9"/>
  <c r="AD22" i="9"/>
  <c r="Y22" i="9"/>
  <c r="V22" i="9"/>
  <c r="A26" i="6"/>
  <c r="AD25" i="6"/>
  <c r="U25" i="6"/>
  <c r="AE25" i="6"/>
  <c r="AB25" i="6"/>
  <c r="X25" i="6"/>
  <c r="V25" i="6"/>
  <c r="S25" i="6"/>
  <c r="Y25" i="6"/>
  <c r="AC25" i="6"/>
  <c r="Z25" i="6"/>
  <c r="T25" i="6"/>
  <c r="AA25" i="6"/>
  <c r="W25" i="6"/>
  <c r="T82" i="6"/>
  <c r="A83" i="6"/>
  <c r="U82" i="6"/>
  <c r="AB82" i="6"/>
  <c r="AD82" i="6"/>
  <c r="AE82" i="6"/>
  <c r="AA82" i="6"/>
  <c r="Z82" i="6"/>
  <c r="AC82" i="6"/>
  <c r="Y82" i="6"/>
  <c r="W82" i="6"/>
  <c r="X82" i="6"/>
  <c r="V82" i="6"/>
  <c r="K19" i="5"/>
  <c r="L19" i="5"/>
  <c r="C18" i="16"/>
  <c r="E19" i="5"/>
  <c r="F19" i="5"/>
  <c r="C49" i="5"/>
  <c r="I19" i="5"/>
  <c r="H19" i="5"/>
  <c r="D21" i="5"/>
  <c r="B19" i="16"/>
  <c r="M20" i="5"/>
  <c r="B50" i="5"/>
  <c r="G20" i="5"/>
  <c r="J20" i="5"/>
  <c r="B20" i="5"/>
  <c r="C20" i="5"/>
  <c r="K16" i="15" l="1"/>
  <c r="L16" i="15" s="1"/>
  <c r="K17" i="15"/>
  <c r="L17" i="15" s="1"/>
  <c r="K18" i="15"/>
  <c r="L18" i="15" s="1"/>
  <c r="N28" i="7"/>
  <c r="S28" i="7"/>
  <c r="I28" i="7"/>
  <c r="T28" i="7"/>
  <c r="H28" i="7"/>
  <c r="AB28" i="7"/>
  <c r="O28" i="7"/>
  <c r="U28" i="7"/>
  <c r="AD28" i="7"/>
  <c r="Q28" i="7"/>
  <c r="AC28" i="7"/>
  <c r="AE28" i="7"/>
  <c r="L28" i="7"/>
  <c r="J28" i="7"/>
  <c r="AA28" i="7"/>
  <c r="Z28" i="7"/>
  <c r="Y28" i="7"/>
  <c r="M28" i="7"/>
  <c r="K28" i="7"/>
  <c r="A27" i="7"/>
  <c r="W28" i="7"/>
  <c r="V28" i="7"/>
  <c r="R28" i="7"/>
  <c r="P28" i="7"/>
  <c r="X28" i="7"/>
  <c r="AC23" i="9"/>
  <c r="W23" i="9"/>
  <c r="X23" i="9"/>
  <c r="U23" i="9"/>
  <c r="AB23" i="9"/>
  <c r="T23" i="9"/>
  <c r="A24" i="9"/>
  <c r="AA23" i="9"/>
  <c r="V23" i="9"/>
  <c r="AE23" i="9"/>
  <c r="Y23" i="9"/>
  <c r="AD23" i="9"/>
  <c r="Z23" i="9"/>
  <c r="R26" i="6"/>
  <c r="Z26" i="6"/>
  <c r="AD26" i="6"/>
  <c r="W26" i="6"/>
  <c r="Y26" i="6"/>
  <c r="AC26" i="6"/>
  <c r="A27" i="6"/>
  <c r="U26" i="6"/>
  <c r="S26" i="6"/>
  <c r="T26" i="6"/>
  <c r="AB26" i="6"/>
  <c r="X26" i="6"/>
  <c r="V26" i="6"/>
  <c r="AA26" i="6"/>
  <c r="AE26" i="6"/>
  <c r="A84" i="6"/>
  <c r="V83" i="6"/>
  <c r="W83" i="6"/>
  <c r="U83" i="6"/>
  <c r="Z83" i="6"/>
  <c r="T83" i="6"/>
  <c r="AB83" i="6"/>
  <c r="X83" i="6"/>
  <c r="AA83" i="6"/>
  <c r="Y83" i="6"/>
  <c r="AC83" i="6"/>
  <c r="AD83" i="6"/>
  <c r="AE83" i="6"/>
  <c r="K20" i="5"/>
  <c r="L20" i="5"/>
  <c r="I20" i="5"/>
  <c r="H20" i="5"/>
  <c r="C50" i="5"/>
  <c r="E20" i="5"/>
  <c r="F20" i="5"/>
  <c r="C19" i="16"/>
  <c r="C21" i="5"/>
  <c r="G21" i="5"/>
  <c r="B21" i="5"/>
  <c r="D22" i="5"/>
  <c r="J21" i="5"/>
  <c r="B20" i="16"/>
  <c r="M21" i="5"/>
  <c r="B51" i="5"/>
  <c r="AA24" i="9" l="1"/>
  <c r="T24" i="9"/>
  <c r="AB24" i="9"/>
  <c r="W24" i="9"/>
  <c r="V24" i="9"/>
  <c r="S24" i="9"/>
  <c r="AE24" i="9"/>
  <c r="U24" i="9"/>
  <c r="X24" i="9"/>
  <c r="A25" i="9"/>
  <c r="Z24" i="9"/>
  <c r="AC24" i="9"/>
  <c r="Y24" i="9"/>
  <c r="AD24" i="9"/>
  <c r="A85" i="6"/>
  <c r="Y84" i="6"/>
  <c r="T84" i="6"/>
  <c r="X84" i="6"/>
  <c r="AD84" i="6"/>
  <c r="U84" i="6"/>
  <c r="V84" i="6"/>
  <c r="AB84" i="6"/>
  <c r="AC84" i="6"/>
  <c r="AA84" i="6"/>
  <c r="W84" i="6"/>
  <c r="S84" i="6"/>
  <c r="Z84" i="6"/>
  <c r="AE84" i="6"/>
  <c r="AE27" i="7"/>
  <c r="Z27" i="7"/>
  <c r="J27" i="7"/>
  <c r="AA27" i="7"/>
  <c r="K27" i="7"/>
  <c r="V27" i="7"/>
  <c r="I27" i="7"/>
  <c r="Y27" i="7"/>
  <c r="R27" i="7"/>
  <c r="U27" i="7"/>
  <c r="H27" i="7"/>
  <c r="AD27" i="7"/>
  <c r="X27" i="7"/>
  <c r="AC27" i="7"/>
  <c r="O27" i="7"/>
  <c r="A26" i="7"/>
  <c r="N27" i="7"/>
  <c r="P27" i="7"/>
  <c r="T27" i="7"/>
  <c r="L27" i="7"/>
  <c r="AB27" i="7"/>
  <c r="M27" i="7"/>
  <c r="S27" i="7"/>
  <c r="W27" i="7"/>
  <c r="Q27" i="7"/>
  <c r="A28" i="6"/>
  <c r="AC27" i="6"/>
  <c r="U27" i="6"/>
  <c r="AB27" i="6"/>
  <c r="Y27" i="6"/>
  <c r="AE27" i="6"/>
  <c r="V27" i="6"/>
  <c r="W27" i="6"/>
  <c r="AA27" i="6"/>
  <c r="S27" i="6"/>
  <c r="T27" i="6"/>
  <c r="Z27" i="6"/>
  <c r="R27" i="6"/>
  <c r="X27" i="6"/>
  <c r="AD27" i="6"/>
  <c r="L21" i="5"/>
  <c r="K21" i="5"/>
  <c r="H21" i="5"/>
  <c r="I21" i="5"/>
  <c r="C20" i="16"/>
  <c r="C51" i="5"/>
  <c r="F21" i="5"/>
  <c r="E21" i="5"/>
  <c r="B22" i="5"/>
  <c r="M22" i="5"/>
  <c r="B52" i="5"/>
  <c r="B21" i="16"/>
  <c r="C22" i="5"/>
  <c r="G22" i="5"/>
  <c r="D23" i="5"/>
  <c r="J22" i="5"/>
  <c r="V25" i="9" l="1"/>
  <c r="S25" i="9"/>
  <c r="AA25" i="9"/>
  <c r="Z25" i="9"/>
  <c r="AC25" i="9"/>
  <c r="U25" i="9"/>
  <c r="Y25" i="9"/>
  <c r="X25" i="9"/>
  <c r="AB25" i="9"/>
  <c r="AE25" i="9"/>
  <c r="AD25" i="9"/>
  <c r="T25" i="9"/>
  <c r="W25" i="9"/>
  <c r="A26" i="9"/>
  <c r="A29" i="6"/>
  <c r="AB28" i="6"/>
  <c r="Q28" i="6"/>
  <c r="V28" i="6"/>
  <c r="U28" i="6"/>
  <c r="AC28" i="6"/>
  <c r="S28" i="6"/>
  <c r="Z28" i="6"/>
  <c r="X28" i="6"/>
  <c r="AE28" i="6"/>
  <c r="R28" i="6"/>
  <c r="W28" i="6"/>
  <c r="T28" i="6"/>
  <c r="Y28" i="6"/>
  <c r="AD28" i="6"/>
  <c r="AA28" i="6"/>
  <c r="A86" i="6"/>
  <c r="Y85" i="6"/>
  <c r="AE85" i="6"/>
  <c r="V85" i="6"/>
  <c r="Z85" i="6"/>
  <c r="S85" i="6"/>
  <c r="W85" i="6"/>
  <c r="AB85" i="6"/>
  <c r="AA85" i="6"/>
  <c r="AD85" i="6"/>
  <c r="X85" i="6"/>
  <c r="U85" i="6"/>
  <c r="T85" i="6"/>
  <c r="AC85" i="6"/>
  <c r="Y26" i="7"/>
  <c r="A25" i="7"/>
  <c r="S26" i="7"/>
  <c r="P26" i="7"/>
  <c r="L26" i="7"/>
  <c r="N26" i="7"/>
  <c r="AE26" i="7"/>
  <c r="X26" i="7"/>
  <c r="J26" i="7"/>
  <c r="M26" i="7"/>
  <c r="T26" i="7"/>
  <c r="AA26" i="7"/>
  <c r="AB26" i="7"/>
  <c r="Q26" i="7"/>
  <c r="K26" i="7"/>
  <c r="AD26" i="7"/>
  <c r="O26" i="7"/>
  <c r="V26" i="7"/>
  <c r="Z26" i="7"/>
  <c r="AC26" i="7"/>
  <c r="R26" i="7"/>
  <c r="U26" i="7"/>
  <c r="W26" i="7"/>
  <c r="H22" i="5"/>
  <c r="I22" i="5"/>
  <c r="G23" i="5"/>
  <c r="C23" i="5"/>
  <c r="B53" i="5"/>
  <c r="M23" i="5"/>
  <c r="B22" i="16"/>
  <c r="D24" i="5"/>
  <c r="J23" i="5"/>
  <c r="B23" i="5"/>
  <c r="E22" i="5"/>
  <c r="F22" i="5"/>
  <c r="C21" i="16"/>
  <c r="C52" i="5"/>
  <c r="L22" i="5"/>
  <c r="K22" i="5"/>
  <c r="X86" i="6" l="1"/>
  <c r="W86" i="6"/>
  <c r="T86" i="6"/>
  <c r="R86" i="6"/>
  <c r="A87" i="6"/>
  <c r="AA86" i="6"/>
  <c r="AE86" i="6"/>
  <c r="AD86" i="6"/>
  <c r="Y86" i="6"/>
  <c r="Z86" i="6"/>
  <c r="AB86" i="6"/>
  <c r="U86" i="6"/>
  <c r="S86" i="6"/>
  <c r="AC86" i="6"/>
  <c r="V86" i="6"/>
  <c r="V26" i="9"/>
  <c r="AC26" i="9"/>
  <c r="T26" i="9"/>
  <c r="AE26" i="9"/>
  <c r="W26" i="9"/>
  <c r="U26" i="9"/>
  <c r="AB26" i="9"/>
  <c r="A27" i="9"/>
  <c r="AD26" i="9"/>
  <c r="S26" i="9"/>
  <c r="AA26" i="9"/>
  <c r="Y26" i="9"/>
  <c r="R26" i="9"/>
  <c r="X26" i="9"/>
  <c r="Z26" i="9"/>
  <c r="A30" i="6"/>
  <c r="Z29" i="6"/>
  <c r="AA29" i="6"/>
  <c r="W29" i="6"/>
  <c r="Y29" i="6"/>
  <c r="T29" i="6"/>
  <c r="AE29" i="6"/>
  <c r="X29" i="6"/>
  <c r="U29" i="6"/>
  <c r="AB29" i="6"/>
  <c r="AC29" i="6"/>
  <c r="S29" i="6"/>
  <c r="AD29" i="6"/>
  <c r="R29" i="6"/>
  <c r="Q29" i="6"/>
  <c r="V29" i="6"/>
  <c r="L25" i="7"/>
  <c r="K25" i="7"/>
  <c r="W25" i="7"/>
  <c r="AC25" i="7"/>
  <c r="R25" i="7"/>
  <c r="A24" i="7"/>
  <c r="AA25" i="7"/>
  <c r="X25" i="7"/>
  <c r="T25" i="7"/>
  <c r="Q25" i="7"/>
  <c r="O25" i="7"/>
  <c r="N25" i="7"/>
  <c r="S25" i="7"/>
  <c r="P25" i="7"/>
  <c r="AE25" i="7"/>
  <c r="U25" i="7"/>
  <c r="J25" i="7"/>
  <c r="Z25" i="7"/>
  <c r="Y25" i="7"/>
  <c r="V25" i="7"/>
  <c r="AD25" i="7"/>
  <c r="M25" i="7"/>
  <c r="AB25" i="7"/>
  <c r="H23" i="5"/>
  <c r="I23" i="5"/>
  <c r="B24" i="5"/>
  <c r="B25" i="5" s="1"/>
  <c r="B23" i="16"/>
  <c r="G24" i="5"/>
  <c r="M24" i="5"/>
  <c r="C24" i="5"/>
  <c r="C25" i="5" s="1"/>
  <c r="B54" i="5"/>
  <c r="J24" i="5"/>
  <c r="K23" i="5"/>
  <c r="L23" i="5"/>
  <c r="C53" i="5"/>
  <c r="F23" i="5"/>
  <c r="C22" i="16"/>
  <c r="E23" i="5"/>
  <c r="AD27" i="9" l="1"/>
  <c r="A28" i="9"/>
  <c r="AE27" i="9"/>
  <c r="X27" i="9"/>
  <c r="S27" i="9"/>
  <c r="Z27" i="9"/>
  <c r="AB27" i="9"/>
  <c r="V27" i="9"/>
  <c r="AA27" i="9"/>
  <c r="W27" i="9"/>
  <c r="Y27" i="9"/>
  <c r="T27" i="9"/>
  <c r="U27" i="9"/>
  <c r="R27" i="9"/>
  <c r="AC27" i="9"/>
  <c r="A88" i="6"/>
  <c r="R87" i="6"/>
  <c r="AE87" i="6"/>
  <c r="S87" i="6"/>
  <c r="AA87" i="6"/>
  <c r="Y87" i="6"/>
  <c r="U87" i="6"/>
  <c r="AB87" i="6"/>
  <c r="T87" i="6"/>
  <c r="W87" i="6"/>
  <c r="AC87" i="6"/>
  <c r="X87" i="6"/>
  <c r="V87" i="6"/>
  <c r="AD87" i="6"/>
  <c r="Z87" i="6"/>
  <c r="AE24" i="7"/>
  <c r="X24" i="7"/>
  <c r="Z24" i="7"/>
  <c r="S24" i="7"/>
  <c r="Y24" i="7"/>
  <c r="U24" i="7"/>
  <c r="AB24" i="7"/>
  <c r="T24" i="7"/>
  <c r="R24" i="7"/>
  <c r="AD24" i="7"/>
  <c r="V24" i="7"/>
  <c r="A23" i="7"/>
  <c r="L24" i="7"/>
  <c r="AA24" i="7"/>
  <c r="N24" i="7"/>
  <c r="M24" i="7"/>
  <c r="P24" i="7"/>
  <c r="AC24" i="7"/>
  <c r="W24" i="7"/>
  <c r="O24" i="7"/>
  <c r="Q24" i="7"/>
  <c r="A31" i="6"/>
  <c r="AA30" i="6"/>
  <c r="R30" i="6"/>
  <c r="AD30" i="6"/>
  <c r="W30" i="6"/>
  <c r="Q30" i="6"/>
  <c r="Y30" i="6"/>
  <c r="AC30" i="6"/>
  <c r="V30" i="6"/>
  <c r="AB30" i="6"/>
  <c r="U30" i="6"/>
  <c r="S30" i="6"/>
  <c r="P30" i="6"/>
  <c r="AE30" i="6"/>
  <c r="T30" i="6"/>
  <c r="Z30" i="6"/>
  <c r="X30" i="6"/>
  <c r="H24" i="5"/>
  <c r="I24" i="5"/>
  <c r="I25" i="5"/>
  <c r="J25" i="5" s="1"/>
  <c r="H25" i="5" s="1"/>
  <c r="F25" i="5"/>
  <c r="G25" i="5" s="1"/>
  <c r="C55" i="5" s="1"/>
  <c r="L25" i="5"/>
  <c r="C26" i="5"/>
  <c r="L24" i="5"/>
  <c r="K24" i="5"/>
  <c r="E24" i="5"/>
  <c r="F24" i="5"/>
  <c r="C54" i="5"/>
  <c r="C23" i="16"/>
  <c r="K25" i="5"/>
  <c r="D25" i="5"/>
  <c r="B26" i="5"/>
  <c r="E25" i="5"/>
  <c r="A89" i="6" l="1"/>
  <c r="R88" i="6"/>
  <c r="AC88" i="6"/>
  <c r="T88" i="6"/>
  <c r="AD88" i="6"/>
  <c r="AE88" i="6"/>
  <c r="Z88" i="6"/>
  <c r="U88" i="6"/>
  <c r="AB88" i="6"/>
  <c r="Y88" i="6"/>
  <c r="S88" i="6"/>
  <c r="W88" i="6"/>
  <c r="X88" i="6"/>
  <c r="AA88" i="6"/>
  <c r="Q88" i="6"/>
  <c r="V88" i="6"/>
  <c r="A32" i="6"/>
  <c r="U31" i="6"/>
  <c r="Y31" i="6"/>
  <c r="S31" i="6"/>
  <c r="P31" i="6"/>
  <c r="AA31" i="6"/>
  <c r="V31" i="6"/>
  <c r="AD31" i="6"/>
  <c r="T31" i="6"/>
  <c r="Z31" i="6"/>
  <c r="W31" i="6"/>
  <c r="X31" i="6"/>
  <c r="AB31" i="6"/>
  <c r="AE31" i="6"/>
  <c r="Q31" i="6"/>
  <c r="AC31" i="6"/>
  <c r="R31" i="6"/>
  <c r="V23" i="7"/>
  <c r="O23" i="7"/>
  <c r="N23" i="7"/>
  <c r="AB23" i="7"/>
  <c r="AA23" i="7"/>
  <c r="AE23" i="7"/>
  <c r="R23" i="7"/>
  <c r="U23" i="7"/>
  <c r="S23" i="7"/>
  <c r="A22" i="7"/>
  <c r="M23" i="7"/>
  <c r="L23" i="7"/>
  <c r="T23" i="7"/>
  <c r="P23" i="7"/>
  <c r="AD23" i="7"/>
  <c r="X23" i="7"/>
  <c r="Y23" i="7"/>
  <c r="Q23" i="7"/>
  <c r="AC23" i="7"/>
  <c r="Z23" i="7"/>
  <c r="W23" i="7"/>
  <c r="W28" i="9"/>
  <c r="T28" i="9"/>
  <c r="S28" i="9"/>
  <c r="V28" i="9"/>
  <c r="Z28" i="9"/>
  <c r="Q28" i="9"/>
  <c r="AE28" i="9"/>
  <c r="AB28" i="9"/>
  <c r="U28" i="9"/>
  <c r="Y28" i="9"/>
  <c r="A29" i="9"/>
  <c r="AA28" i="9"/>
  <c r="R28" i="9"/>
  <c r="X28" i="9"/>
  <c r="AC28" i="9"/>
  <c r="AD28" i="9"/>
  <c r="K26" i="5"/>
  <c r="D26" i="5"/>
  <c r="B27" i="5"/>
  <c r="E26" i="5"/>
  <c r="M25" i="5"/>
  <c r="B55" i="5"/>
  <c r="I26" i="5"/>
  <c r="J26" i="5" s="1"/>
  <c r="H26" i="5" s="1"/>
  <c r="F26" i="5"/>
  <c r="G26" i="5" s="1"/>
  <c r="C56" i="5" s="1"/>
  <c r="L26" i="5"/>
  <c r="C27" i="5"/>
  <c r="AE22" i="7" l="1"/>
  <c r="A21" i="7"/>
  <c r="T22" i="7"/>
  <c r="V22" i="7"/>
  <c r="Y22" i="7"/>
  <c r="Q22" i="7"/>
  <c r="Z22" i="7"/>
  <c r="S22" i="7"/>
  <c r="AB22" i="7"/>
  <c r="AC22" i="7"/>
  <c r="X22" i="7"/>
  <c r="AA22" i="7"/>
  <c r="O22" i="7"/>
  <c r="W22" i="7"/>
  <c r="U22" i="7"/>
  <c r="P22" i="7"/>
  <c r="N22" i="7"/>
  <c r="R22" i="7"/>
  <c r="AD22" i="7"/>
  <c r="AC29" i="9"/>
  <c r="U29" i="9"/>
  <c r="AE29" i="9"/>
  <c r="Q29" i="9"/>
  <c r="T29" i="9"/>
  <c r="AD29" i="9"/>
  <c r="A30" i="9"/>
  <c r="W29" i="9"/>
  <c r="R29" i="9"/>
  <c r="V29" i="9"/>
  <c r="S29" i="9"/>
  <c r="AA29" i="9"/>
  <c r="Y29" i="9"/>
  <c r="Z29" i="9"/>
  <c r="X29" i="9"/>
  <c r="AB29" i="9"/>
  <c r="X32" i="6"/>
  <c r="A33" i="6"/>
  <c r="AB32" i="6"/>
  <c r="S32" i="6"/>
  <c r="Q32" i="6"/>
  <c r="R32" i="6"/>
  <c r="AA32" i="6"/>
  <c r="AC32" i="6"/>
  <c r="AE32" i="6"/>
  <c r="AD32" i="6"/>
  <c r="T32" i="6"/>
  <c r="Z32" i="6"/>
  <c r="W32" i="6"/>
  <c r="U32" i="6"/>
  <c r="O32" i="6"/>
  <c r="Y32" i="6"/>
  <c r="P32" i="6"/>
  <c r="V32" i="6"/>
  <c r="A90" i="6"/>
  <c r="W89" i="6"/>
  <c r="T89" i="6"/>
  <c r="Q89" i="6"/>
  <c r="AC89" i="6"/>
  <c r="AE89" i="6"/>
  <c r="Y89" i="6"/>
  <c r="AB89" i="6"/>
  <c r="R89" i="6"/>
  <c r="U89" i="6"/>
  <c r="AD89" i="6"/>
  <c r="V89" i="6"/>
  <c r="S89" i="6"/>
  <c r="Z89" i="6"/>
  <c r="X89" i="6"/>
  <c r="AA89" i="6"/>
  <c r="I27" i="5"/>
  <c r="J27" i="5" s="1"/>
  <c r="H27" i="5" s="1"/>
  <c r="L27" i="5"/>
  <c r="F27" i="5"/>
  <c r="G27" i="5" s="1"/>
  <c r="C57" i="5" s="1"/>
  <c r="C28" i="5"/>
  <c r="B28" i="5"/>
  <c r="D27" i="5"/>
  <c r="K27" i="5"/>
  <c r="E27" i="5"/>
  <c r="M26" i="5"/>
  <c r="B56" i="5"/>
  <c r="S90" i="6" l="1"/>
  <c r="U90" i="6"/>
  <c r="AB90" i="6"/>
  <c r="AA90" i="6"/>
  <c r="W90" i="6"/>
  <c r="AD90" i="6"/>
  <c r="Q90" i="6"/>
  <c r="R90" i="6"/>
  <c r="Y90" i="6"/>
  <c r="X90" i="6"/>
  <c r="T90" i="6"/>
  <c r="V90" i="6"/>
  <c r="A91" i="6"/>
  <c r="P90" i="6"/>
  <c r="AC90" i="6"/>
  <c r="Z90" i="6"/>
  <c r="AE90" i="6"/>
  <c r="S33" i="6"/>
  <c r="T33" i="6"/>
  <c r="AE33" i="6"/>
  <c r="Q33" i="6"/>
  <c r="X33" i="6"/>
  <c r="V33" i="6"/>
  <c r="O33" i="6"/>
  <c r="U33" i="6"/>
  <c r="AB33" i="6"/>
  <c r="Z33" i="6"/>
  <c r="R33" i="6"/>
  <c r="AD33" i="6"/>
  <c r="AA33" i="6"/>
  <c r="Y33" i="6"/>
  <c r="AC33" i="6"/>
  <c r="A34" i="6"/>
  <c r="W33" i="6"/>
  <c r="P33" i="6"/>
  <c r="X30" i="9"/>
  <c r="Y30" i="9"/>
  <c r="AE30" i="9"/>
  <c r="R30" i="9"/>
  <c r="U30" i="9"/>
  <c r="V30" i="9"/>
  <c r="A31" i="9"/>
  <c r="P30" i="9"/>
  <c r="AA30" i="9"/>
  <c r="AC30" i="9"/>
  <c r="W30" i="9"/>
  <c r="Z30" i="9"/>
  <c r="Q30" i="9"/>
  <c r="AB30" i="9"/>
  <c r="S30" i="9"/>
  <c r="T30" i="9"/>
  <c r="AD30" i="9"/>
  <c r="Y21" i="7"/>
  <c r="AB21" i="7"/>
  <c r="Q21" i="7"/>
  <c r="A20" i="7"/>
  <c r="U21" i="7"/>
  <c r="T21" i="7"/>
  <c r="X21" i="7"/>
  <c r="R21" i="7"/>
  <c r="W21" i="7"/>
  <c r="AE21" i="7"/>
  <c r="AD21" i="7"/>
  <c r="S21" i="7"/>
  <c r="N21" i="7"/>
  <c r="P21" i="7"/>
  <c r="AC21" i="7"/>
  <c r="AA21" i="7"/>
  <c r="V21" i="7"/>
  <c r="O21" i="7"/>
  <c r="Z21" i="7"/>
  <c r="B57" i="5"/>
  <c r="M27" i="5"/>
  <c r="K28" i="5"/>
  <c r="D28" i="5"/>
  <c r="B29" i="5"/>
  <c r="E28" i="5"/>
  <c r="I28" i="5"/>
  <c r="J28" i="5" s="1"/>
  <c r="H28" i="5" s="1"/>
  <c r="L28" i="5"/>
  <c r="C29" i="5"/>
  <c r="F28" i="5"/>
  <c r="G28" i="5" s="1"/>
  <c r="C58" i="5" s="1"/>
  <c r="Z34" i="6" l="1"/>
  <c r="S34" i="6"/>
  <c r="AD34" i="6"/>
  <c r="P34" i="6"/>
  <c r="Q34" i="6"/>
  <c r="A35" i="6"/>
  <c r="N34" i="6"/>
  <c r="AE34" i="6"/>
  <c r="AC34" i="6"/>
  <c r="O34" i="6"/>
  <c r="W34" i="6"/>
  <c r="R34" i="6"/>
  <c r="AA34" i="6"/>
  <c r="Y34" i="6"/>
  <c r="U34" i="6"/>
  <c r="X34" i="6"/>
  <c r="V34" i="6"/>
  <c r="T34" i="6"/>
  <c r="AB34" i="6"/>
  <c r="V20" i="7"/>
  <c r="X20" i="7"/>
  <c r="S20" i="7"/>
  <c r="A19" i="7"/>
  <c r="AB20" i="7"/>
  <c r="AE20" i="7"/>
  <c r="AA20" i="7"/>
  <c r="R20" i="7"/>
  <c r="U20" i="7"/>
  <c r="Y20" i="7"/>
  <c r="AD20" i="7"/>
  <c r="AC20" i="7"/>
  <c r="P20" i="7"/>
  <c r="Z20" i="7"/>
  <c r="T20" i="7"/>
  <c r="W20" i="7"/>
  <c r="Q20" i="7"/>
  <c r="Y91" i="6"/>
  <c r="R91" i="6"/>
  <c r="W91" i="6"/>
  <c r="A92" i="6"/>
  <c r="AC91" i="6"/>
  <c r="T91" i="6"/>
  <c r="AD91" i="6"/>
  <c r="Q91" i="6"/>
  <c r="Z91" i="6"/>
  <c r="U91" i="6"/>
  <c r="AA91" i="6"/>
  <c r="P91" i="6"/>
  <c r="V91" i="6"/>
  <c r="S91" i="6"/>
  <c r="AE91" i="6"/>
  <c r="AB91" i="6"/>
  <c r="X91" i="6"/>
  <c r="Q31" i="9"/>
  <c r="R31" i="9"/>
  <c r="S31" i="9"/>
  <c r="U31" i="9"/>
  <c r="A32" i="9"/>
  <c r="Z31" i="9"/>
  <c r="AC31" i="9"/>
  <c r="V31" i="9"/>
  <c r="AD31" i="9"/>
  <c r="AE31" i="9"/>
  <c r="T31" i="9"/>
  <c r="AA31" i="9"/>
  <c r="W31" i="9"/>
  <c r="AB31" i="9"/>
  <c r="Y31" i="9"/>
  <c r="P31" i="9"/>
  <c r="X31" i="9"/>
  <c r="F29" i="5"/>
  <c r="G29" i="5" s="1"/>
  <c r="C59" i="5" s="1"/>
  <c r="L29" i="5"/>
  <c r="I29" i="5"/>
  <c r="J29" i="5" s="1"/>
  <c r="H29" i="5" s="1"/>
  <c r="M28" i="5"/>
  <c r="B58" i="5"/>
  <c r="K29" i="5"/>
  <c r="D29" i="5"/>
  <c r="E29" i="5"/>
  <c r="AA35" i="6" l="1"/>
  <c r="Z35" i="6"/>
  <c r="S35" i="6"/>
  <c r="AB35" i="6"/>
  <c r="W35" i="6"/>
  <c r="T35" i="6"/>
  <c r="N35" i="6"/>
  <c r="R35" i="6"/>
  <c r="A36" i="6"/>
  <c r="U35" i="6"/>
  <c r="AE35" i="6"/>
  <c r="V35" i="6"/>
  <c r="O35" i="6"/>
  <c r="X35" i="6"/>
  <c r="Q35" i="6"/>
  <c r="AC35" i="6"/>
  <c r="P35" i="6"/>
  <c r="Y35" i="6"/>
  <c r="AD35" i="6"/>
  <c r="T32" i="9"/>
  <c r="S32" i="9"/>
  <c r="R32" i="9"/>
  <c r="Z32" i="9"/>
  <c r="V32" i="9"/>
  <c r="AC32" i="9"/>
  <c r="P32" i="9"/>
  <c r="Q32" i="9"/>
  <c r="O32" i="9"/>
  <c r="X32" i="9"/>
  <c r="AD32" i="9"/>
  <c r="AA32" i="9"/>
  <c r="Y32" i="9"/>
  <c r="AB32" i="9"/>
  <c r="A33" i="9"/>
  <c r="W32" i="9"/>
  <c r="U32" i="9"/>
  <c r="AE32" i="9"/>
  <c r="AE92" i="6"/>
  <c r="AD92" i="6"/>
  <c r="AA92" i="6"/>
  <c r="W92" i="6"/>
  <c r="T92" i="6"/>
  <c r="X92" i="6"/>
  <c r="A93" i="6"/>
  <c r="Z92" i="6"/>
  <c r="P92" i="6"/>
  <c r="Y92" i="6"/>
  <c r="Q92" i="6"/>
  <c r="AB92" i="6"/>
  <c r="AC92" i="6"/>
  <c r="U92" i="6"/>
  <c r="S92" i="6"/>
  <c r="V92" i="6"/>
  <c r="O92" i="6"/>
  <c r="R92" i="6"/>
  <c r="AC19" i="7"/>
  <c r="P19" i="7"/>
  <c r="A18" i="7"/>
  <c r="V19" i="7"/>
  <c r="AA19" i="7"/>
  <c r="Z19" i="7"/>
  <c r="R19" i="7"/>
  <c r="X19" i="7"/>
  <c r="Q19" i="7"/>
  <c r="Y19" i="7"/>
  <c r="AB19" i="7"/>
  <c r="W19" i="7"/>
  <c r="U19" i="7"/>
  <c r="AD19" i="7"/>
  <c r="AE19" i="7"/>
  <c r="T19" i="7"/>
  <c r="S19" i="7"/>
  <c r="M29" i="5"/>
  <c r="B59" i="5"/>
  <c r="AC93" i="6" l="1"/>
  <c r="AE93" i="6"/>
  <c r="O93" i="6"/>
  <c r="V93" i="6"/>
  <c r="S93" i="6"/>
  <c r="A94" i="6"/>
  <c r="Q93" i="6"/>
  <c r="W93" i="6"/>
  <c r="P93" i="6"/>
  <c r="AA93" i="6"/>
  <c r="U93" i="6"/>
  <c r="AD93" i="6"/>
  <c r="T93" i="6"/>
  <c r="Z93" i="6"/>
  <c r="X93" i="6"/>
  <c r="AB93" i="6"/>
  <c r="Y93" i="6"/>
  <c r="R93" i="6"/>
  <c r="V36" i="6"/>
  <c r="O36" i="6"/>
  <c r="A37" i="6"/>
  <c r="R36" i="6"/>
  <c r="AD36" i="6"/>
  <c r="U36" i="6"/>
  <c r="S36" i="6"/>
  <c r="Z36" i="6"/>
  <c r="W36" i="6"/>
  <c r="AA36" i="6"/>
  <c r="N36" i="6"/>
  <c r="AB36" i="6"/>
  <c r="M36" i="6"/>
  <c r="X36" i="6"/>
  <c r="T36" i="6"/>
  <c r="Y36" i="6"/>
  <c r="AC36" i="6"/>
  <c r="P36" i="6"/>
  <c r="AE36" i="6"/>
  <c r="Q36" i="6"/>
  <c r="AB18" i="7"/>
  <c r="W18" i="7"/>
  <c r="AC18" i="7"/>
  <c r="Z18" i="7"/>
  <c r="V18" i="7"/>
  <c r="T18" i="7"/>
  <c r="U18" i="7"/>
  <c r="X18" i="7"/>
  <c r="AE18" i="7"/>
  <c r="R18" i="7"/>
  <c r="AA18" i="7"/>
  <c r="A17" i="7"/>
  <c r="Y18" i="7"/>
  <c r="S18" i="7"/>
  <c r="AD18" i="7"/>
  <c r="W33" i="9"/>
  <c r="AB33" i="9"/>
  <c r="P33" i="9"/>
  <c r="R33" i="9"/>
  <c r="AA33" i="9"/>
  <c r="T33" i="9"/>
  <c r="S33" i="9"/>
  <c r="X33" i="9"/>
  <c r="Y33" i="9"/>
  <c r="V33" i="9"/>
  <c r="Q33" i="9"/>
  <c r="O33" i="9"/>
  <c r="AE33" i="9"/>
  <c r="AC33" i="9"/>
  <c r="U33" i="9"/>
  <c r="Z33" i="9"/>
  <c r="A34" i="9"/>
  <c r="AD33" i="9"/>
  <c r="Y94" i="6" l="1"/>
  <c r="X94" i="6"/>
  <c r="T94" i="6"/>
  <c r="O94" i="6"/>
  <c r="S94" i="6"/>
  <c r="N94" i="6"/>
  <c r="Q94" i="6"/>
  <c r="R94" i="6"/>
  <c r="W94" i="6"/>
  <c r="V94" i="6"/>
  <c r="Z94" i="6"/>
  <c r="AB94" i="6"/>
  <c r="AC94" i="6"/>
  <c r="U94" i="6"/>
  <c r="A95" i="6"/>
  <c r="AD94" i="6"/>
  <c r="AE94" i="6"/>
  <c r="P94" i="6"/>
  <c r="AA94" i="6"/>
  <c r="AC34" i="9"/>
  <c r="S34" i="9"/>
  <c r="N34" i="9"/>
  <c r="AE34" i="9"/>
  <c r="W34" i="9"/>
  <c r="U34" i="9"/>
  <c r="R34" i="9"/>
  <c r="AB34" i="9"/>
  <c r="AA34" i="9"/>
  <c r="T34" i="9"/>
  <c r="O34" i="9"/>
  <c r="A35" i="9"/>
  <c r="X34" i="9"/>
  <c r="Z34" i="9"/>
  <c r="Y34" i="9"/>
  <c r="Q34" i="9"/>
  <c r="AD34" i="9"/>
  <c r="V34" i="9"/>
  <c r="P34" i="9"/>
  <c r="N37" i="6"/>
  <c r="Q37" i="6"/>
  <c r="O37" i="6"/>
  <c r="R37" i="6"/>
  <c r="AD37" i="6"/>
  <c r="Z37" i="6"/>
  <c r="Y37" i="6"/>
  <c r="P37" i="6"/>
  <c r="M37" i="6"/>
  <c r="S37" i="6"/>
  <c r="AA37" i="6"/>
  <c r="U37" i="6"/>
  <c r="A38" i="6"/>
  <c r="AE37" i="6"/>
  <c r="X37" i="6"/>
  <c r="AC37" i="6"/>
  <c r="V37" i="6"/>
  <c r="AB37" i="6"/>
  <c r="T37" i="6"/>
  <c r="W37" i="6"/>
  <c r="AA17" i="7"/>
  <c r="U17" i="7"/>
  <c r="AC17" i="7"/>
  <c r="V17" i="7"/>
  <c r="AD17" i="7"/>
  <c r="T17" i="7"/>
  <c r="R17" i="7"/>
  <c r="S17" i="7"/>
  <c r="Z17" i="7"/>
  <c r="Y17" i="7"/>
  <c r="AE17" i="7"/>
  <c r="W17" i="7"/>
  <c r="A16" i="7"/>
  <c r="AB17" i="7"/>
  <c r="X17" i="7"/>
  <c r="AE35" i="9" l="1"/>
  <c r="Z35" i="9"/>
  <c r="AC35" i="9"/>
  <c r="P35" i="9"/>
  <c r="AA35" i="9"/>
  <c r="S35" i="9"/>
  <c r="R35" i="9"/>
  <c r="W35" i="9"/>
  <c r="AD35" i="9"/>
  <c r="A36" i="9"/>
  <c r="Y35" i="9"/>
  <c r="Q35" i="9"/>
  <c r="T35" i="9"/>
  <c r="AB35" i="9"/>
  <c r="X35" i="9"/>
  <c r="N35" i="9"/>
  <c r="O35" i="9"/>
  <c r="V35" i="9"/>
  <c r="U35" i="9"/>
  <c r="T95" i="6"/>
  <c r="AA95" i="6"/>
  <c r="N95" i="6"/>
  <c r="R95" i="6"/>
  <c r="AD95" i="6"/>
  <c r="P95" i="6"/>
  <c r="S95" i="6"/>
  <c r="W95" i="6"/>
  <c r="O95" i="6"/>
  <c r="Q95" i="6"/>
  <c r="AE95" i="6"/>
  <c r="V95" i="6"/>
  <c r="Y95" i="6"/>
  <c r="AC95" i="6"/>
  <c r="U95" i="6"/>
  <c r="AB95" i="6"/>
  <c r="X95" i="6"/>
  <c r="Z95" i="6"/>
  <c r="A96" i="6"/>
  <c r="Z16" i="7"/>
  <c r="Y16" i="7"/>
  <c r="X16" i="7"/>
  <c r="AB16" i="7"/>
  <c r="AA16" i="7"/>
  <c r="V16" i="7"/>
  <c r="A15" i="7"/>
  <c r="AD16" i="7"/>
  <c r="U16" i="7"/>
  <c r="W16" i="7"/>
  <c r="AC16" i="7"/>
  <c r="AE16" i="7"/>
  <c r="T16" i="7"/>
  <c r="P38" i="6"/>
  <c r="M38" i="6"/>
  <c r="R38" i="6"/>
  <c r="Z38" i="6"/>
  <c r="Y38" i="6"/>
  <c r="U38" i="6"/>
  <c r="AA38" i="6"/>
  <c r="T38" i="6"/>
  <c r="N38" i="6"/>
  <c r="AC38" i="6"/>
  <c r="S38" i="6"/>
  <c r="W38" i="6"/>
  <c r="AE38" i="6"/>
  <c r="O38" i="6"/>
  <c r="L38" i="6"/>
  <c r="AB38" i="6"/>
  <c r="X38" i="6"/>
  <c r="V38" i="6"/>
  <c r="A39" i="6"/>
  <c r="Q38" i="6"/>
  <c r="AD38" i="6"/>
  <c r="AA15" i="7" l="1"/>
  <c r="T15" i="7"/>
  <c r="Z15" i="7"/>
  <c r="U15" i="7"/>
  <c r="X15" i="7"/>
  <c r="V15" i="7"/>
  <c r="A14" i="7"/>
  <c r="AC15" i="7"/>
  <c r="AB15" i="7"/>
  <c r="Y15" i="7"/>
  <c r="AE15" i="7"/>
  <c r="AD15" i="7"/>
  <c r="W15" i="7"/>
  <c r="N36" i="9"/>
  <c r="Z36" i="9"/>
  <c r="T36" i="9"/>
  <c r="AB36" i="9"/>
  <c r="AE36" i="9"/>
  <c r="O36" i="9"/>
  <c r="W36" i="9"/>
  <c r="Q36" i="9"/>
  <c r="R36" i="9"/>
  <c r="A37" i="9"/>
  <c r="X36" i="9"/>
  <c r="AA36" i="9"/>
  <c r="AD36" i="9"/>
  <c r="M36" i="9"/>
  <c r="V36" i="9"/>
  <c r="Y36" i="9"/>
  <c r="AC36" i="9"/>
  <c r="S36" i="9"/>
  <c r="P36" i="9"/>
  <c r="U36" i="9"/>
  <c r="Q96" i="6"/>
  <c r="A97" i="6"/>
  <c r="AB96" i="6"/>
  <c r="AE96" i="6"/>
  <c r="T96" i="6"/>
  <c r="N96" i="6"/>
  <c r="S96" i="6"/>
  <c r="X96" i="6"/>
  <c r="Z96" i="6"/>
  <c r="O96" i="6"/>
  <c r="U96" i="6"/>
  <c r="W96" i="6"/>
  <c r="AC96" i="6"/>
  <c r="M96" i="6"/>
  <c r="R96" i="6"/>
  <c r="AA96" i="6"/>
  <c r="V96" i="6"/>
  <c r="P96" i="6"/>
  <c r="Y96" i="6"/>
  <c r="AD96" i="6"/>
  <c r="W39" i="6"/>
  <c r="U39" i="6"/>
  <c r="A40" i="6"/>
  <c r="Z39" i="6"/>
  <c r="L39" i="6"/>
  <c r="Y39" i="6"/>
  <c r="T39" i="6"/>
  <c r="X39" i="6"/>
  <c r="Q39" i="6"/>
  <c r="N39" i="6"/>
  <c r="R39" i="6"/>
  <c r="V39" i="6"/>
  <c r="AA39" i="6"/>
  <c r="S39" i="6"/>
  <c r="AC39" i="6"/>
  <c r="P39" i="6"/>
  <c r="AB39" i="6"/>
  <c r="AD39" i="6"/>
  <c r="O39" i="6"/>
  <c r="M39" i="6"/>
  <c r="AE39" i="6"/>
  <c r="W14" i="7" l="1"/>
  <c r="Z14" i="7"/>
  <c r="Y14" i="7"/>
  <c r="AE14" i="7"/>
  <c r="AB14" i="7"/>
  <c r="X14" i="7"/>
  <c r="AD14" i="7"/>
  <c r="AA14" i="7"/>
  <c r="AC14" i="7"/>
  <c r="V14" i="7"/>
  <c r="A13" i="7"/>
  <c r="L40" i="6"/>
  <c r="R40" i="6"/>
  <c r="AC40" i="6"/>
  <c r="AB40" i="6"/>
  <c r="Q40" i="6"/>
  <c r="N40" i="6"/>
  <c r="AA40" i="6"/>
  <c r="K40" i="6"/>
  <c r="Y40" i="6"/>
  <c r="T40" i="6"/>
  <c r="W40" i="6"/>
  <c r="X40" i="6"/>
  <c r="Z40" i="6"/>
  <c r="M40" i="6"/>
  <c r="AD40" i="6"/>
  <c r="AE40" i="6"/>
  <c r="S40" i="6"/>
  <c r="V40" i="6"/>
  <c r="O40" i="6"/>
  <c r="U40" i="6"/>
  <c r="P40" i="6"/>
  <c r="A41" i="6"/>
  <c r="AA97" i="6"/>
  <c r="U97" i="6"/>
  <c r="A98" i="6"/>
  <c r="M97" i="6"/>
  <c r="Q97" i="6"/>
  <c r="O97" i="6"/>
  <c r="AC97" i="6"/>
  <c r="S97" i="6"/>
  <c r="W97" i="6"/>
  <c r="AB97" i="6"/>
  <c r="P97" i="6"/>
  <c r="T97" i="6"/>
  <c r="AD97" i="6"/>
  <c r="AE97" i="6"/>
  <c r="X97" i="6"/>
  <c r="R97" i="6"/>
  <c r="Z97" i="6"/>
  <c r="N97" i="6"/>
  <c r="V97" i="6"/>
  <c r="Y97" i="6"/>
  <c r="AE37" i="9"/>
  <c r="AB37" i="9"/>
  <c r="Z37" i="9"/>
  <c r="X37" i="9"/>
  <c r="R37" i="9"/>
  <c r="AC37" i="9"/>
  <c r="AA37" i="9"/>
  <c r="N37" i="9"/>
  <c r="S37" i="9"/>
  <c r="AD37" i="9"/>
  <c r="U37" i="9"/>
  <c r="O37" i="9"/>
  <c r="A38" i="9"/>
  <c r="P37" i="9"/>
  <c r="Q37" i="9"/>
  <c r="M37" i="9"/>
  <c r="Y37" i="9"/>
  <c r="W37" i="9"/>
  <c r="T37" i="9"/>
  <c r="V37" i="9"/>
  <c r="P41" i="6" l="1"/>
  <c r="Q41" i="6"/>
  <c r="K41" i="6"/>
  <c r="L41" i="6"/>
  <c r="M41" i="6"/>
  <c r="R41" i="6"/>
  <c r="S41" i="6"/>
  <c r="U41" i="6"/>
  <c r="O41" i="6"/>
  <c r="N41" i="6"/>
  <c r="A42" i="6"/>
  <c r="T41" i="6"/>
  <c r="Z98" i="6"/>
  <c r="W98" i="6"/>
  <c r="L98" i="6"/>
  <c r="T98" i="6"/>
  <c r="P98" i="6"/>
  <c r="AB98" i="6"/>
  <c r="R98" i="6"/>
  <c r="X98" i="6"/>
  <c r="AA98" i="6"/>
  <c r="U98" i="6"/>
  <c r="A99" i="6"/>
  <c r="S98" i="6"/>
  <c r="N98" i="6"/>
  <c r="M98" i="6"/>
  <c r="V98" i="6"/>
  <c r="AD98" i="6"/>
  <c r="Q98" i="6"/>
  <c r="AE98" i="6"/>
  <c r="Y98" i="6"/>
  <c r="O98" i="6"/>
  <c r="AC98" i="6"/>
  <c r="AA13" i="7"/>
  <c r="AD13" i="7"/>
  <c r="Z13" i="7"/>
  <c r="AB13" i="7"/>
  <c r="V13" i="7"/>
  <c r="AC13" i="7"/>
  <c r="Y13" i="7"/>
  <c r="AE13" i="7"/>
  <c r="X13" i="7"/>
  <c r="W13" i="7"/>
  <c r="A12" i="7"/>
  <c r="M38" i="9"/>
  <c r="Z38" i="9"/>
  <c r="AC38" i="9"/>
  <c r="AB38" i="9"/>
  <c r="V38" i="9"/>
  <c r="A39" i="9"/>
  <c r="AE38" i="9"/>
  <c r="Y38" i="9"/>
  <c r="U38" i="9"/>
  <c r="Q38" i="9"/>
  <c r="S38" i="9"/>
  <c r="P38" i="9"/>
  <c r="N38" i="9"/>
  <c r="X38" i="9"/>
  <c r="W38" i="9"/>
  <c r="O38" i="9"/>
  <c r="T38" i="9"/>
  <c r="L38" i="9"/>
  <c r="AA38" i="9"/>
  <c r="AD38" i="9"/>
  <c r="R38" i="9"/>
  <c r="AB12" i="7" l="1"/>
  <c r="Z12" i="7"/>
  <c r="AD12" i="7"/>
  <c r="AC12" i="7"/>
  <c r="A11" i="7"/>
  <c r="Y12" i="7"/>
  <c r="X12" i="7"/>
  <c r="AA12" i="7"/>
  <c r="AE12" i="7"/>
  <c r="AD99" i="6"/>
  <c r="AB99" i="6"/>
  <c r="S99" i="6"/>
  <c r="AE99" i="6"/>
  <c r="AA99" i="6"/>
  <c r="M99" i="6"/>
  <c r="X99" i="6"/>
  <c r="V99" i="6"/>
  <c r="O99" i="6"/>
  <c r="Z99" i="6"/>
  <c r="U99" i="6"/>
  <c r="N99" i="6"/>
  <c r="R99" i="6"/>
  <c r="Y99" i="6"/>
  <c r="A100" i="6"/>
  <c r="Q99" i="6"/>
  <c r="W99" i="6"/>
  <c r="P99" i="6"/>
  <c r="L99" i="6"/>
  <c r="AC99" i="6"/>
  <c r="T99" i="6"/>
  <c r="L39" i="9"/>
  <c r="Q39" i="9"/>
  <c r="O39" i="9"/>
  <c r="Z39" i="9"/>
  <c r="AD39" i="9"/>
  <c r="R39" i="9"/>
  <c r="S39" i="9"/>
  <c r="AA39" i="9"/>
  <c r="T39" i="9"/>
  <c r="V39" i="9"/>
  <c r="AC39" i="9"/>
  <c r="N39" i="9"/>
  <c r="A40" i="9"/>
  <c r="Y39" i="9"/>
  <c r="P39" i="9"/>
  <c r="AE39" i="9"/>
  <c r="AB39" i="9"/>
  <c r="M39" i="9"/>
  <c r="U39" i="9"/>
  <c r="X39" i="9"/>
  <c r="W39" i="9"/>
  <c r="J42" i="6"/>
  <c r="K42" i="6"/>
  <c r="L42" i="6"/>
  <c r="O42" i="6"/>
  <c r="P42" i="6"/>
  <c r="M42" i="6"/>
  <c r="A43" i="6"/>
  <c r="Q42" i="6"/>
  <c r="R42" i="6"/>
  <c r="S42" i="6"/>
  <c r="T42" i="6"/>
  <c r="N42" i="6"/>
  <c r="N43" i="6" l="1"/>
  <c r="K43" i="6"/>
  <c r="R43" i="6"/>
  <c r="J43" i="6"/>
  <c r="S43" i="6"/>
  <c r="A44" i="6"/>
  <c r="L43" i="6"/>
  <c r="M43" i="6"/>
  <c r="P43" i="6"/>
  <c r="Q43" i="6"/>
  <c r="O43" i="6"/>
  <c r="Y100" i="6"/>
  <c r="R100" i="6"/>
  <c r="AA100" i="6"/>
  <c r="Z100" i="6"/>
  <c r="Q100" i="6"/>
  <c r="X100" i="6"/>
  <c r="U100" i="6"/>
  <c r="T100" i="6"/>
  <c r="O100" i="6"/>
  <c r="W100" i="6"/>
  <c r="L100" i="6"/>
  <c r="A101" i="6"/>
  <c r="V100" i="6"/>
  <c r="AD100" i="6"/>
  <c r="AC100" i="6"/>
  <c r="AE100" i="6"/>
  <c r="AB100" i="6"/>
  <c r="P100" i="6"/>
  <c r="S100" i="6"/>
  <c r="N100" i="6"/>
  <c r="M100" i="6"/>
  <c r="K100" i="6"/>
  <c r="AC11" i="7"/>
  <c r="AA11" i="7"/>
  <c r="A10" i="7"/>
  <c r="AD11" i="7"/>
  <c r="Z11" i="7"/>
  <c r="X11" i="7"/>
  <c r="AE11" i="7"/>
  <c r="AB11" i="7"/>
  <c r="Y11" i="7"/>
  <c r="S40" i="9"/>
  <c r="R40" i="9"/>
  <c r="Y40" i="9"/>
  <c r="AC40" i="9"/>
  <c r="Q40" i="9"/>
  <c r="L40" i="9"/>
  <c r="A41" i="9"/>
  <c r="AB40" i="9"/>
  <c r="AE40" i="9"/>
  <c r="AD40" i="9"/>
  <c r="X40" i="9"/>
  <c r="P40" i="9"/>
  <c r="U40" i="9"/>
  <c r="M40" i="9"/>
  <c r="T40" i="9"/>
  <c r="O40" i="9"/>
  <c r="AA40" i="9"/>
  <c r="K40" i="9"/>
  <c r="Z40" i="9"/>
  <c r="N40" i="9"/>
  <c r="W40" i="9"/>
  <c r="V40" i="9"/>
  <c r="S101" i="6" l="1"/>
  <c r="U101" i="6"/>
  <c r="A102" i="6"/>
  <c r="K101" i="6"/>
  <c r="Q101" i="6"/>
  <c r="T101" i="6"/>
  <c r="O101" i="6"/>
  <c r="R101" i="6"/>
  <c r="N101" i="6"/>
  <c r="L101" i="6"/>
  <c r="P101" i="6"/>
  <c r="M101" i="6"/>
  <c r="AE10" i="7"/>
  <c r="AC10" i="7"/>
  <c r="A9" i="7"/>
  <c r="AD10" i="7"/>
  <c r="Z10" i="7"/>
  <c r="AA10" i="7"/>
  <c r="AB10" i="7"/>
  <c r="L44" i="6"/>
  <c r="K44" i="6"/>
  <c r="O44" i="6"/>
  <c r="M44" i="6"/>
  <c r="R44" i="6"/>
  <c r="I44" i="6"/>
  <c r="P44" i="6"/>
  <c r="A45" i="6"/>
  <c r="N44" i="6"/>
  <c r="J44" i="6"/>
  <c r="Q44" i="6"/>
  <c r="Q41" i="9"/>
  <c r="O41" i="9"/>
  <c r="S41" i="9"/>
  <c r="N41" i="9"/>
  <c r="R41" i="9"/>
  <c r="M41" i="9"/>
  <c r="P41" i="9"/>
  <c r="L41" i="9"/>
  <c r="A42" i="9"/>
  <c r="K41" i="9"/>
  <c r="T41" i="9"/>
  <c r="U41" i="9"/>
  <c r="AC9" i="7" l="1"/>
  <c r="Z9" i="7"/>
  <c r="AA9" i="7"/>
  <c r="AD9" i="7"/>
  <c r="AE9" i="7"/>
  <c r="AB9" i="7"/>
  <c r="A8" i="7"/>
  <c r="O45" i="6"/>
  <c r="K45" i="6"/>
  <c r="I45" i="6"/>
  <c r="A46" i="6"/>
  <c r="N45" i="6"/>
  <c r="M45" i="6"/>
  <c r="P45" i="6"/>
  <c r="Q45" i="6"/>
  <c r="L45" i="6"/>
  <c r="J45" i="6"/>
  <c r="S42" i="9"/>
  <c r="M42" i="9"/>
  <c r="P42" i="9"/>
  <c r="T42" i="9"/>
  <c r="J42" i="9"/>
  <c r="O42" i="9"/>
  <c r="R42" i="9"/>
  <c r="Q42" i="9"/>
  <c r="L42" i="9"/>
  <c r="A43" i="9"/>
  <c r="K42" i="9"/>
  <c r="N42" i="9"/>
  <c r="A103" i="6"/>
  <c r="O102" i="6"/>
  <c r="L102" i="6"/>
  <c r="J102" i="6"/>
  <c r="K102" i="6"/>
  <c r="Q102" i="6"/>
  <c r="R102" i="6"/>
  <c r="M102" i="6"/>
  <c r="P102" i="6"/>
  <c r="T102" i="6"/>
  <c r="S102" i="6"/>
  <c r="N102" i="6"/>
  <c r="AE8" i="7" l="1"/>
  <c r="AC8" i="7"/>
  <c r="AB8" i="7"/>
  <c r="AD8" i="7"/>
  <c r="Q103" i="6"/>
  <c r="O103" i="6"/>
  <c r="P103" i="6"/>
  <c r="L103" i="6"/>
  <c r="S103" i="6"/>
  <c r="J103" i="6"/>
  <c r="A104" i="6"/>
  <c r="M103" i="6"/>
  <c r="K103" i="6"/>
  <c r="R103" i="6"/>
  <c r="N103" i="6"/>
  <c r="N46" i="6"/>
  <c r="I46" i="6"/>
  <c r="M46" i="6"/>
  <c r="P46" i="6"/>
  <c r="O46" i="6"/>
  <c r="J46" i="6"/>
  <c r="H46" i="6"/>
  <c r="L46" i="6"/>
  <c r="K46" i="6"/>
  <c r="A47" i="6"/>
  <c r="S43" i="9"/>
  <c r="O43" i="9"/>
  <c r="J43" i="9"/>
  <c r="A44" i="9"/>
  <c r="K43" i="9"/>
  <c r="L43" i="9"/>
  <c r="N43" i="9"/>
  <c r="R43" i="9"/>
  <c r="Q43" i="9"/>
  <c r="P43" i="9"/>
  <c r="M43" i="9"/>
  <c r="P104" i="6" l="1"/>
  <c r="K104" i="6"/>
  <c r="N104" i="6"/>
  <c r="O104" i="6"/>
  <c r="I104" i="6"/>
  <c r="M104" i="6"/>
  <c r="R104" i="6"/>
  <c r="L104" i="6"/>
  <c r="A105" i="6"/>
  <c r="J104" i="6"/>
  <c r="Q104" i="6"/>
  <c r="L44" i="9"/>
  <c r="R44" i="9"/>
  <c r="P44" i="9"/>
  <c r="O44" i="9"/>
  <c r="N44" i="9"/>
  <c r="K44" i="9"/>
  <c r="J44" i="9"/>
  <c r="A45" i="9"/>
  <c r="M44" i="9"/>
  <c r="Q44" i="9"/>
  <c r="I44" i="9"/>
  <c r="J47" i="6"/>
  <c r="O47" i="6"/>
  <c r="N47" i="6"/>
  <c r="I47" i="6"/>
  <c r="M47" i="6"/>
  <c r="K47" i="6"/>
  <c r="A48" i="6"/>
  <c r="H47" i="6"/>
  <c r="L47" i="6"/>
  <c r="K105" i="6" l="1"/>
  <c r="A106" i="6"/>
  <c r="M105" i="6"/>
  <c r="N105" i="6"/>
  <c r="Q105" i="6"/>
  <c r="L105" i="6"/>
  <c r="P105" i="6"/>
  <c r="O105" i="6"/>
  <c r="J105" i="6"/>
  <c r="I105" i="6"/>
  <c r="N48" i="6"/>
  <c r="M48" i="6"/>
  <c r="A49" i="6"/>
  <c r="L48" i="6"/>
  <c r="G48" i="6"/>
  <c r="J48" i="6"/>
  <c r="K48" i="6"/>
  <c r="H48" i="6"/>
  <c r="I48" i="6"/>
  <c r="I45" i="9"/>
  <c r="A46" i="9"/>
  <c r="N45" i="9"/>
  <c r="M45" i="9"/>
  <c r="O45" i="9"/>
  <c r="P45" i="9"/>
  <c r="Q45" i="9"/>
  <c r="L45" i="9"/>
  <c r="K45" i="9"/>
  <c r="J45" i="9"/>
  <c r="A47" i="9" l="1"/>
  <c r="P46" i="9"/>
  <c r="O46" i="9"/>
  <c r="H46" i="9"/>
  <c r="K46" i="9"/>
  <c r="L46" i="9"/>
  <c r="M46" i="9"/>
  <c r="N46" i="9"/>
  <c r="J46" i="9"/>
  <c r="I46" i="9"/>
  <c r="I49" i="6"/>
  <c r="J49" i="6"/>
  <c r="K49" i="6"/>
  <c r="M49" i="6"/>
  <c r="A50" i="6"/>
  <c r="H49" i="6"/>
  <c r="G49" i="6"/>
  <c r="L49" i="6"/>
  <c r="P106" i="6"/>
  <c r="M106" i="6"/>
  <c r="J106" i="6"/>
  <c r="L106" i="6"/>
  <c r="H106" i="6"/>
  <c r="O106" i="6"/>
  <c r="N106" i="6"/>
  <c r="K106" i="6"/>
  <c r="I106" i="6"/>
  <c r="A107" i="6"/>
  <c r="I47" i="9" l="1"/>
  <c r="J47" i="9"/>
  <c r="M47" i="9"/>
  <c r="K47" i="9"/>
  <c r="N47" i="9"/>
  <c r="O47" i="9"/>
  <c r="A48" i="9"/>
  <c r="L47" i="9"/>
  <c r="H47" i="9"/>
  <c r="K50" i="6"/>
  <c r="G50" i="6"/>
  <c r="F50" i="6"/>
  <c r="L50" i="6"/>
  <c r="A51" i="6"/>
  <c r="J50" i="6"/>
  <c r="H50" i="6"/>
  <c r="I50" i="6"/>
  <c r="I107" i="6"/>
  <c r="K107" i="6"/>
  <c r="N107" i="6"/>
  <c r="H107" i="6"/>
  <c r="M107" i="6"/>
  <c r="J107" i="6"/>
  <c r="L107" i="6"/>
  <c r="O107" i="6"/>
  <c r="A108" i="6"/>
  <c r="A52" i="6" l="1"/>
  <c r="H51" i="6"/>
  <c r="K51" i="6"/>
  <c r="F51" i="6"/>
  <c r="J51" i="6"/>
  <c r="G51" i="6"/>
  <c r="I51" i="6"/>
  <c r="L108" i="6"/>
  <c r="I108" i="6"/>
  <c r="G108" i="6"/>
  <c r="H108" i="6"/>
  <c r="A109" i="6"/>
  <c r="M108" i="6"/>
  <c r="J108" i="6"/>
  <c r="K108" i="6"/>
  <c r="N108" i="6"/>
  <c r="K48" i="9"/>
  <c r="I48" i="9"/>
  <c r="J48" i="9"/>
  <c r="L48" i="9"/>
  <c r="N48" i="9"/>
  <c r="G48" i="9"/>
  <c r="H48" i="9"/>
  <c r="M48" i="9"/>
  <c r="A49" i="9"/>
  <c r="A110" i="6" l="1"/>
  <c r="H109" i="6"/>
  <c r="G109" i="6"/>
  <c r="I109" i="6"/>
  <c r="L109" i="6"/>
  <c r="M109" i="6"/>
  <c r="J109" i="6"/>
  <c r="K109" i="6"/>
  <c r="E52" i="6"/>
  <c r="H52" i="6"/>
  <c r="J52" i="6"/>
  <c r="I52" i="6"/>
  <c r="A53" i="6"/>
  <c r="G52" i="6"/>
  <c r="F52" i="6"/>
  <c r="L49" i="9"/>
  <c r="H49" i="9"/>
  <c r="J49" i="9"/>
  <c r="A50" i="9"/>
  <c r="G49" i="9"/>
  <c r="M49" i="9"/>
  <c r="I49" i="9"/>
  <c r="K49" i="9"/>
  <c r="A54" i="6" l="1"/>
  <c r="E53" i="6"/>
  <c r="I53" i="6"/>
  <c r="G53" i="6"/>
  <c r="H53" i="6"/>
  <c r="F53" i="6"/>
  <c r="H110" i="6"/>
  <c r="A111" i="6"/>
  <c r="F110" i="6"/>
  <c r="J110" i="6"/>
  <c r="K110" i="6"/>
  <c r="G110" i="6"/>
  <c r="I110" i="6"/>
  <c r="L110" i="6"/>
  <c r="H50" i="9"/>
  <c r="K50" i="9"/>
  <c r="I50" i="9"/>
  <c r="L50" i="9"/>
  <c r="J50" i="9"/>
  <c r="F50" i="9"/>
  <c r="A51" i="9"/>
  <c r="G50" i="9"/>
  <c r="K51" i="9" l="1"/>
  <c r="G51" i="9"/>
  <c r="A52" i="9"/>
  <c r="H51" i="9"/>
  <c r="I51" i="9"/>
  <c r="F51" i="9"/>
  <c r="J51" i="9"/>
  <c r="G111" i="6"/>
  <c r="A112" i="6"/>
  <c r="F111" i="6"/>
  <c r="H111" i="6"/>
  <c r="J111" i="6"/>
  <c r="K111" i="6"/>
  <c r="I111" i="6"/>
  <c r="D54" i="6"/>
  <c r="A55" i="6"/>
  <c r="H54" i="6"/>
  <c r="E54" i="6"/>
  <c r="G54" i="6"/>
  <c r="F54" i="6"/>
  <c r="E55" i="6" l="1"/>
  <c r="D55" i="6"/>
  <c r="F55" i="6"/>
  <c r="G55" i="6"/>
  <c r="A56" i="6"/>
  <c r="H112" i="6"/>
  <c r="F112" i="6"/>
  <c r="G112" i="6"/>
  <c r="I112" i="6"/>
  <c r="J112" i="6"/>
  <c r="A113" i="6"/>
  <c r="E112" i="6"/>
  <c r="I52" i="9"/>
  <c r="G52" i="9"/>
  <c r="A53" i="9"/>
  <c r="F52" i="9"/>
  <c r="E52" i="9"/>
  <c r="H52" i="9"/>
  <c r="J52" i="9"/>
  <c r="I113" i="6" l="1"/>
  <c r="E113" i="6"/>
  <c r="H113" i="6"/>
  <c r="A114" i="6"/>
  <c r="G113" i="6"/>
  <c r="F113" i="6"/>
  <c r="C56" i="6"/>
  <c r="A57" i="6"/>
  <c r="F56" i="6"/>
  <c r="E56" i="6"/>
  <c r="D56" i="6"/>
  <c r="I53" i="9"/>
  <c r="G53" i="9"/>
  <c r="A54" i="9"/>
  <c r="H53" i="9"/>
  <c r="E53" i="9"/>
  <c r="F53" i="9"/>
  <c r="G54" i="9" l="1"/>
  <c r="E54" i="9"/>
  <c r="A55" i="9"/>
  <c r="F54" i="9"/>
  <c r="H54" i="9"/>
  <c r="D54" i="9"/>
  <c r="E57" i="6"/>
  <c r="C57" i="6"/>
  <c r="A58" i="6"/>
  <c r="D57" i="6"/>
  <c r="D114" i="6"/>
  <c r="G114" i="6"/>
  <c r="H114" i="6"/>
  <c r="F114" i="6"/>
  <c r="E114" i="6"/>
  <c r="A115" i="6"/>
  <c r="A116" i="6" l="1"/>
  <c r="D115" i="6"/>
  <c r="F115" i="6"/>
  <c r="E115" i="6"/>
  <c r="G115" i="6"/>
  <c r="C58" i="6"/>
  <c r="A59" i="6"/>
  <c r="D58" i="6"/>
  <c r="A56" i="9"/>
  <c r="D55" i="9"/>
  <c r="G55" i="9"/>
  <c r="E55" i="9"/>
  <c r="F55" i="9"/>
  <c r="A57" i="9" l="1"/>
  <c r="E56" i="9"/>
  <c r="D56" i="9"/>
  <c r="F56" i="9"/>
  <c r="A60" i="6"/>
  <c r="B60" i="6" s="1"/>
  <c r="C59" i="6"/>
  <c r="F116" i="6"/>
  <c r="D116" i="6"/>
  <c r="A117" i="6"/>
  <c r="E116" i="6"/>
  <c r="D117" i="6" l="1"/>
  <c r="A118" i="6"/>
  <c r="C117" i="6"/>
  <c r="E117" i="6"/>
  <c r="D57" i="9"/>
  <c r="C57" i="9"/>
  <c r="E57" i="9"/>
  <c r="A58" i="9"/>
  <c r="A59" i="9" l="1"/>
  <c r="C58" i="9"/>
  <c r="D58" i="9"/>
  <c r="D118" i="6"/>
  <c r="C118" i="6"/>
  <c r="A119" i="6"/>
  <c r="A120" i="6" l="1"/>
  <c r="B120" i="6" s="1"/>
  <c r="C119" i="6"/>
  <c r="A60" i="9"/>
  <c r="B60" i="9" s="1"/>
  <c r="C59" i="9"/>
</calcChain>
</file>

<file path=xl/sharedStrings.xml><?xml version="1.0" encoding="utf-8"?>
<sst xmlns="http://schemas.openxmlformats.org/spreadsheetml/2006/main" count="133" uniqueCount="97">
  <si>
    <t>Erfahrung</t>
  </si>
  <si>
    <t xml:space="preserve">Gehaltsklasse </t>
  </si>
  <si>
    <t>Gehaltsklasse</t>
  </si>
  <si>
    <t>Grundgehalt</t>
  </si>
  <si>
    <t>Lebensjahre I</t>
  </si>
  <si>
    <t>Lebensjahre II</t>
  </si>
  <si>
    <t>Dienstjahre</t>
  </si>
  <si>
    <t>Gehaltsentwicklung / Jahresgehälter</t>
  </si>
  <si>
    <t>%</t>
  </si>
  <si>
    <t>Gehaltslimiten</t>
  </si>
  <si>
    <t>Punkte</t>
  </si>
  <si>
    <r>
      <t xml:space="preserve">Limite C </t>
    </r>
    <r>
      <rPr>
        <b/>
        <sz val="9"/>
        <rFont val="Arial"/>
        <family val="2"/>
      </rPr>
      <t>bei sehr guter Leistung</t>
    </r>
    <r>
      <rPr>
        <sz val="9"/>
        <rFont val="Arial"/>
        <family val="2"/>
      </rPr>
      <t xml:space="preserve"> bezogen auf anrechenbare Dienst- bzw. Lebensjahre</t>
    </r>
  </si>
  <si>
    <r>
      <t xml:space="preserve">Limite B </t>
    </r>
    <r>
      <rPr>
        <b/>
        <sz val="9"/>
        <rFont val="Arial"/>
        <family val="2"/>
      </rPr>
      <t>bei guter Leistung</t>
    </r>
    <r>
      <rPr>
        <sz val="9"/>
        <rFont val="Arial"/>
        <family val="2"/>
      </rPr>
      <t xml:space="preserve"> bezogen auf anrechenbare Dienst- bzw. Lebensjahre</t>
    </r>
  </si>
  <si>
    <r>
      <t xml:space="preserve">Limite A </t>
    </r>
    <r>
      <rPr>
        <b/>
        <sz val="9"/>
        <rFont val="Arial"/>
        <family val="2"/>
      </rPr>
      <t>bei genügender Leistung</t>
    </r>
    <r>
      <rPr>
        <sz val="9"/>
        <rFont val="Arial"/>
        <family val="2"/>
      </rPr>
      <t xml:space="preserve"> bezogen auf anrechenbare Dienst- bzw. Lebensjahre</t>
    </r>
  </si>
  <si>
    <r>
      <t>©</t>
    </r>
    <r>
      <rPr>
        <sz val="14"/>
        <rFont val="Arial"/>
        <family val="2"/>
      </rPr>
      <t xml:space="preserve"> </t>
    </r>
    <r>
      <rPr>
        <sz val="9"/>
        <rFont val="Arial"/>
        <family val="2"/>
      </rPr>
      <t>RPC, Helvetiastrasse 7, 3005 Bern</t>
    </r>
  </si>
  <si>
    <t>Jahresgehalt</t>
  </si>
  <si>
    <t>Maximallohn</t>
  </si>
  <si>
    <t>Minimallohn</t>
  </si>
  <si>
    <t>Lohnlimiten</t>
  </si>
  <si>
    <t>Lohnbänderstruktur</t>
  </si>
  <si>
    <t>inkl. 13 Monatslohn</t>
  </si>
  <si>
    <t>Lohnentwicklung / Monatsgehälter</t>
  </si>
  <si>
    <t>Grundlohn</t>
  </si>
  <si>
    <t>Lohnband</t>
  </si>
  <si>
    <t>Lohnbandspektrum</t>
  </si>
  <si>
    <t>des Kantons Aargau</t>
  </si>
  <si>
    <t xml:space="preserve">Römisch-Katholische Landeskirche </t>
  </si>
  <si>
    <t xml:space="preserve">Aequidistanz (Differenz zwischen den Lohnbändern) </t>
  </si>
  <si>
    <t>Grundlohn pro Lohnband</t>
  </si>
  <si>
    <t>Maximallohn  
(135% des Grundlohns)</t>
  </si>
  <si>
    <t>Monatslohn</t>
  </si>
  <si>
    <t>Jahreslohn</t>
  </si>
  <si>
    <t>Jahreslohn (inkl. 13. ML)</t>
  </si>
  <si>
    <t>ab 58</t>
  </si>
  <si>
    <t>ab 30</t>
  </si>
  <si>
    <t>Erfahrungs-jahre</t>
  </si>
  <si>
    <t>Prozente des Grundlohns</t>
  </si>
  <si>
    <t>Maximallohn (sehr gute Leistungen)</t>
  </si>
  <si>
    <t>Normallohn (gute Leistungen)</t>
  </si>
  <si>
    <t>Minimallohn (genügende Leistungen)</t>
  </si>
  <si>
    <t xml:space="preserve">Erfahrungsjahre </t>
  </si>
  <si>
    <t>Prozente vom Grundlohn</t>
  </si>
  <si>
    <t>Generalsekretär</t>
  </si>
  <si>
    <t>Pfarrfunktionen</t>
  </si>
  <si>
    <t>Kirchenmusiker</t>
  </si>
  <si>
    <t>Reinigungspersonal</t>
  </si>
  <si>
    <t>Fachstellenmitarbeitende</t>
  </si>
  <si>
    <t>Leitung Hotellerie</t>
  </si>
  <si>
    <t xml:space="preserve">Einreihungsplan grafisch </t>
  </si>
  <si>
    <t>Verkündigung</t>
  </si>
  <si>
    <t>Bildung und Diakonie</t>
  </si>
  <si>
    <t>Administration</t>
  </si>
  <si>
    <t>Hauswartfunktionen</t>
  </si>
  <si>
    <t>Sakristane</t>
  </si>
  <si>
    <t>Kader Generalsekretariat</t>
  </si>
  <si>
    <t>Finanzverwaltung Kirchgemeinde</t>
  </si>
  <si>
    <t>Pastoralraum- und Gemeindeleitende</t>
  </si>
  <si>
    <t>Pastorale Mitarbeitende</t>
  </si>
  <si>
    <t>Fachstellenleitende</t>
  </si>
  <si>
    <t>Katechetinnen / Katecheten</t>
  </si>
  <si>
    <t>Jugend- und Sozialarbeitende</t>
  </si>
  <si>
    <t>Hausdienst</t>
  </si>
  <si>
    <t>Verwaltungmitarbeitende (anspruchsvolle Sachbearbeitung)</t>
  </si>
  <si>
    <t>Verwaltungmitarbeitende (einfache Sachbearbeitung)</t>
  </si>
  <si>
    <t>Funktionsgruppen</t>
  </si>
  <si>
    <t>►  Lohnbänderstruktur</t>
  </si>
  <si>
    <t>►  Lohnbandspektrum in Prozent</t>
  </si>
  <si>
    <t>►  Lohnbandspektrum je Klasse</t>
  </si>
  <si>
    <t>Normalentwicklung 
(120% des Grundlohns)</t>
  </si>
  <si>
    <t>Lebensjahre</t>
  </si>
  <si>
    <t>Medianlohn</t>
  </si>
  <si>
    <t>Minimal</t>
  </si>
  <si>
    <t>Median</t>
  </si>
  <si>
    <t>Maximal</t>
  </si>
  <si>
    <t>Lohn</t>
  </si>
  <si>
    <t>Grundlohn Lohnband</t>
  </si>
  <si>
    <t>Berufserfahrung</t>
  </si>
  <si>
    <t>Durchschnitt Lebensjahre und Erfahrung</t>
  </si>
  <si>
    <t>% Grundlohn</t>
  </si>
  <si>
    <t>Erfahrungsjahre</t>
  </si>
  <si>
    <t>►  Berechnung Minimal- / Median- / Maximallohn</t>
  </si>
  <si>
    <t xml:space="preserve">Lohnberechnung Funktionen </t>
  </si>
  <si>
    <t xml:space="preserve">Lebensjahre </t>
  </si>
  <si>
    <t>Lohnbänder mit Minimal- und Maximallöhnen</t>
  </si>
  <si>
    <t>(Anhang 3 zum Lohnreglement)</t>
  </si>
  <si>
    <t>►  Lohntabelle (Anhang 3 des Lohnreglements)</t>
  </si>
  <si>
    <t>Kirchgemeinden und Kirchgemeindeverbände</t>
  </si>
  <si>
    <t>Stundenlohn</t>
  </si>
  <si>
    <t xml:space="preserve">   * Ab 40 Jahre im 2er-Rhythmus</t>
  </si>
  <si>
    <t>Minimalentwicklung
(110% des Grundlohns)</t>
  </si>
  <si>
    <r>
      <t xml:space="preserve">Lohnberechnung </t>
    </r>
    <r>
      <rPr>
        <sz val="20"/>
        <color indexed="56"/>
        <rFont val="Arial"/>
        <family val="2"/>
      </rPr>
      <t>(Jahreslohn bei 100%-Pensum)</t>
    </r>
  </si>
  <si>
    <r>
      <t xml:space="preserve">   </t>
    </r>
    <r>
      <rPr>
        <b/>
        <sz val="10"/>
        <color rgb="FFFF0000"/>
        <rFont val="Arial"/>
        <family val="2"/>
      </rPr>
      <t>Grundsatz:</t>
    </r>
    <r>
      <rPr>
        <sz val="10"/>
        <color rgb="FFFF0000"/>
        <rFont val="Arial"/>
        <family val="2"/>
      </rPr>
      <t xml:space="preserve"> ein Erfahrungsjahr wird voll angerechnet, wenn Tätigkeit zu 100% und voll dienlich für neue Aufgabe </t>
    </r>
  </si>
  <si>
    <r>
      <t xml:space="preserve">                  </t>
    </r>
    <r>
      <rPr>
        <sz val="10"/>
        <color rgb="FFFF0000"/>
        <rFont val="Arial"/>
        <family val="2"/>
      </rPr>
      <t xml:space="preserve">   (andernfalls ist Anrechnung proportional zu kürzen).</t>
    </r>
  </si>
  <si>
    <t>Stundenlohn: inkl. 13. Monatslohn, ohne Ferien-/Feiertagsentschädigung</t>
  </si>
  <si>
    <t>Minimaler Jahreslohn inkl. 13 ML gem. Lohnkonzept</t>
  </si>
  <si>
    <t>Die Lohangaben entsprechen dem Landesindex der Konsumentenpreise vom 31. Dezember 2016 (31. Dezember 2015 = 100 Punkte) und berücksichtigen die von der Synode beschlossenen Anpassungen an die Teuerung (siehe Anhang 3 zum Lohnreglement).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</si>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</sst>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#,##0.0"/>
  </numFmts>
  <fonts count="42" x14ac:knownFonts="1">
    <font>
      <sz val="10"/>
      <name val="Arial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10"/>
      <color indexed="56"/>
      <name val="Arial"/>
      <family val="2"/>
    </font>
    <font>
      <b/>
      <sz val="20"/>
      <color indexed="56"/>
      <name val="Arial"/>
      <family val="2"/>
    </font>
    <font>
      <sz val="9"/>
      <color indexed="56"/>
      <name val="Arial"/>
      <family val="2"/>
    </font>
    <font>
      <sz val="14"/>
      <color indexed="56"/>
      <name val="Arial"/>
      <family val="2"/>
    </font>
    <font>
      <b/>
      <sz val="12"/>
      <color indexed="9"/>
      <name val="Arial"/>
      <family val="2"/>
    </font>
    <font>
      <sz val="9"/>
      <color indexed="9"/>
      <name val="Arial"/>
      <family val="2"/>
    </font>
    <font>
      <sz val="9"/>
      <color theme="3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20"/>
      <color rgb="FF002060"/>
      <name val="Arial"/>
      <family val="2"/>
    </font>
    <font>
      <b/>
      <sz val="18"/>
      <name val="Arial"/>
      <family val="2"/>
    </font>
    <font>
      <sz val="20"/>
      <color indexed="5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6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34" fillId="0" borderId="0" applyFont="0" applyFill="0" applyBorder="0" applyAlignment="0" applyProtection="0"/>
  </cellStyleXfs>
  <cellXfs count="287">
    <xf numFmtId="0" fontId="0" fillId="0" borderId="0" xfId="0"/>
    <xf numFmtId="0" fontId="3" fillId="0" borderId="0" xfId="0" applyFont="1"/>
    <xf numFmtId="0" fontId="7" fillId="0" borderId="0" xfId="0" applyFont="1"/>
    <xf numFmtId="0" fontId="10" fillId="0" borderId="0" xfId="0" applyFont="1"/>
    <xf numFmtId="0" fontId="12" fillId="0" borderId="0" xfId="0" applyFont="1"/>
    <xf numFmtId="0" fontId="11" fillId="0" borderId="0" xfId="0" applyFont="1"/>
    <xf numFmtId="0" fontId="11" fillId="0" borderId="2" xfId="0" applyFont="1" applyBorder="1"/>
    <xf numFmtId="0" fontId="9" fillId="0" borderId="3" xfId="0" applyFont="1" applyBorder="1"/>
    <xf numFmtId="0" fontId="5" fillId="0" borderId="0" xfId="0" applyFont="1"/>
    <xf numFmtId="0" fontId="12" fillId="0" borderId="4" xfId="0" applyFont="1" applyBorder="1"/>
    <xf numFmtId="0" fontId="0" fillId="0" borderId="5" xfId="0" applyBorder="1"/>
    <xf numFmtId="3" fontId="13" fillId="0" borderId="5" xfId="0" applyNumberFormat="1" applyFont="1" applyBorder="1"/>
    <xf numFmtId="3" fontId="13" fillId="2" borderId="5" xfId="0" applyNumberFormat="1" applyFont="1" applyFill="1" applyBorder="1"/>
    <xf numFmtId="3" fontId="2" fillId="0" borderId="5" xfId="0" applyNumberFormat="1" applyFont="1" applyBorder="1"/>
    <xf numFmtId="3" fontId="13" fillId="0" borderId="0" xfId="0" applyNumberFormat="1" applyFont="1"/>
    <xf numFmtId="3" fontId="14" fillId="0" borderId="0" xfId="0" applyNumberFormat="1" applyFont="1"/>
    <xf numFmtId="3" fontId="11" fillId="0" borderId="0" xfId="0" applyNumberFormat="1" applyFont="1"/>
    <xf numFmtId="3" fontId="4" fillId="0" borderId="7" xfId="0" applyNumberFormat="1" applyFont="1" applyBorder="1"/>
    <xf numFmtId="3" fontId="11" fillId="0" borderId="7" xfId="0" applyNumberFormat="1" applyFont="1" applyBorder="1"/>
    <xf numFmtId="0" fontId="0" fillId="0" borderId="8" xfId="0" applyBorder="1"/>
    <xf numFmtId="0" fontId="11" fillId="3" borderId="7" xfId="0" applyFont="1" applyFill="1" applyBorder="1" applyProtection="1">
      <protection locked="0"/>
    </xf>
    <xf numFmtId="0" fontId="0" fillId="0" borderId="5" xfId="0" applyBorder="1" applyAlignment="1">
      <alignment horizontal="center"/>
    </xf>
    <xf numFmtId="3" fontId="17" fillId="4" borderId="5" xfId="0" applyNumberFormat="1" applyFont="1" applyFill="1" applyBorder="1"/>
    <xf numFmtId="3" fontId="17" fillId="0" borderId="5" xfId="0" applyNumberFormat="1" applyFont="1" applyBorder="1"/>
    <xf numFmtId="3" fontId="17" fillId="2" borderId="5" xfId="0" applyNumberFormat="1" applyFont="1" applyFill="1" applyBorder="1"/>
    <xf numFmtId="0" fontId="18" fillId="0" borderId="5" xfId="0" applyFont="1" applyBorder="1"/>
    <xf numFmtId="3" fontId="19" fillId="0" borderId="5" xfId="0" applyNumberFormat="1" applyFont="1" applyBorder="1"/>
    <xf numFmtId="3" fontId="19" fillId="4" borderId="5" xfId="0" applyNumberFormat="1" applyFont="1" applyFill="1" applyBorder="1"/>
    <xf numFmtId="3" fontId="19" fillId="2" borderId="5" xfId="0" applyNumberFormat="1" applyFont="1" applyFill="1" applyBorder="1"/>
    <xf numFmtId="0" fontId="4" fillId="0" borderId="5" xfId="0" applyFont="1" applyBorder="1"/>
    <xf numFmtId="3" fontId="20" fillId="5" borderId="5" xfId="0" applyNumberFormat="1" applyFont="1" applyFill="1" applyBorder="1"/>
    <xf numFmtId="3" fontId="13" fillId="6" borderId="5" xfId="0" applyNumberFormat="1" applyFont="1" applyFill="1" applyBorder="1"/>
    <xf numFmtId="3" fontId="17" fillId="6" borderId="5" xfId="0" applyNumberFormat="1" applyFont="1" applyFill="1" applyBorder="1"/>
    <xf numFmtId="3" fontId="19" fillId="6" borderId="5" xfId="0" applyNumberFormat="1" applyFont="1" applyFill="1" applyBorder="1"/>
    <xf numFmtId="0" fontId="0" fillId="0" borderId="13" xfId="0" applyBorder="1"/>
    <xf numFmtId="0" fontId="4" fillId="0" borderId="14" xfId="0" applyFont="1" applyBorder="1"/>
    <xf numFmtId="3" fontId="8" fillId="0" borderId="5" xfId="0" applyNumberFormat="1" applyFont="1" applyBorder="1"/>
    <xf numFmtId="3" fontId="8" fillId="0" borderId="15" xfId="0" applyNumberFormat="1" applyFont="1" applyBorder="1"/>
    <xf numFmtId="3" fontId="8" fillId="0" borderId="13" xfId="0" applyNumberFormat="1" applyFont="1" applyBorder="1"/>
    <xf numFmtId="3" fontId="8" fillId="0" borderId="16" xfId="0" applyNumberFormat="1" applyFont="1" applyBorder="1"/>
    <xf numFmtId="3" fontId="8" fillId="0" borderId="1" xfId="0" applyNumberFormat="1" applyFont="1" applyBorder="1"/>
    <xf numFmtId="3" fontId="8" fillId="0" borderId="9" xfId="0" applyNumberFormat="1" applyFont="1" applyBorder="1"/>
    <xf numFmtId="3" fontId="8" fillId="0" borderId="17" xfId="0" applyNumberFormat="1" applyFont="1" applyBorder="1"/>
    <xf numFmtId="3" fontId="8" fillId="4" borderId="0" xfId="0" applyNumberFormat="1" applyFont="1" applyFill="1"/>
    <xf numFmtId="3" fontId="8" fillId="0" borderId="0" xfId="0" applyNumberFormat="1" applyFont="1"/>
    <xf numFmtId="3" fontId="8" fillId="0" borderId="18" xfId="0" applyNumberFormat="1" applyFont="1" applyBorder="1"/>
    <xf numFmtId="3" fontId="8" fillId="7" borderId="0" xfId="0" applyNumberFormat="1" applyFont="1" applyFill="1"/>
    <xf numFmtId="3" fontId="8" fillId="2" borderId="0" xfId="0" applyNumberFormat="1" applyFont="1" applyFill="1"/>
    <xf numFmtId="3" fontId="8" fillId="0" borderId="19" xfId="0" applyNumberFormat="1" applyFont="1" applyBorder="1"/>
    <xf numFmtId="3" fontId="8" fillId="0" borderId="10" xfId="0" applyNumberFormat="1" applyFont="1" applyBorder="1"/>
    <xf numFmtId="3" fontId="8" fillId="0" borderId="11" xfId="0" applyNumberFormat="1" applyFont="1" applyBorder="1"/>
    <xf numFmtId="3" fontId="8" fillId="0" borderId="20" xfId="0" applyNumberFormat="1" applyFont="1" applyBorder="1"/>
    <xf numFmtId="0" fontId="4" fillId="0" borderId="21" xfId="0" applyFont="1" applyBorder="1"/>
    <xf numFmtId="3" fontId="8" fillId="0" borderId="22" xfId="0" applyNumberFormat="1" applyFont="1" applyBorder="1"/>
    <xf numFmtId="3" fontId="8" fillId="0" borderId="23" xfId="0" applyNumberFormat="1" applyFont="1" applyBorder="1"/>
    <xf numFmtId="0" fontId="0" fillId="0" borderId="23" xfId="0" applyBorder="1"/>
    <xf numFmtId="0" fontId="0" fillId="0" borderId="24" xfId="0" applyBorder="1"/>
    <xf numFmtId="3" fontId="19" fillId="0" borderId="13" xfId="0" applyNumberFormat="1" applyFont="1" applyBorder="1"/>
    <xf numFmtId="3" fontId="2" fillId="0" borderId="13" xfId="0" applyNumberFormat="1" applyFont="1" applyBorder="1"/>
    <xf numFmtId="3" fontId="19" fillId="2" borderId="15" xfId="0" applyNumberFormat="1" applyFont="1" applyFill="1" applyBorder="1"/>
    <xf numFmtId="0" fontId="0" fillId="0" borderId="20" xfId="0" applyBorder="1"/>
    <xf numFmtId="0" fontId="0" fillId="0" borderId="15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Alignment="1">
      <alignment vertical="center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23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" fontId="8" fillId="4" borderId="5" xfId="0" applyNumberFormat="1" applyFont="1" applyFill="1" applyBorder="1" applyAlignment="1">
      <alignment horizontal="center"/>
    </xf>
    <xf numFmtId="3" fontId="8" fillId="0" borderId="30" xfId="0" applyNumberFormat="1" applyFont="1" applyBorder="1" applyAlignment="1">
      <alignment horizontal="center"/>
    </xf>
    <xf numFmtId="3" fontId="8" fillId="8" borderId="5" xfId="0" applyNumberFormat="1" applyFont="1" applyFill="1" applyBorder="1" applyAlignment="1">
      <alignment horizontal="center"/>
    </xf>
    <xf numFmtId="3" fontId="8" fillId="8" borderId="8" xfId="0" applyNumberFormat="1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3" fontId="27" fillId="5" borderId="22" xfId="0" applyNumberFormat="1" applyFont="1" applyFill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24" fillId="8" borderId="5" xfId="0" applyNumberFormat="1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3" fontId="13" fillId="4" borderId="5" xfId="0" applyNumberFormat="1" applyFont="1" applyFill="1" applyBorder="1"/>
    <xf numFmtId="0" fontId="0" fillId="0" borderId="6" xfId="0" applyBorder="1"/>
    <xf numFmtId="0" fontId="0" fillId="0" borderId="3" xfId="0" applyBorder="1"/>
    <xf numFmtId="3" fontId="8" fillId="10" borderId="5" xfId="0" applyNumberFormat="1" applyFont="1" applyFill="1" applyBorder="1" applyAlignment="1">
      <alignment horizontal="center"/>
    </xf>
    <xf numFmtId="3" fontId="8" fillId="10" borderId="8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0" fillId="5" borderId="5" xfId="0" applyNumberFormat="1" applyFont="1" applyFill="1" applyBorder="1"/>
    <xf numFmtId="10" fontId="31" fillId="13" borderId="12" xfId="0" applyNumberFormat="1" applyFont="1" applyFill="1" applyBorder="1" applyAlignment="1">
      <alignment horizontal="center" vertical="center"/>
    </xf>
    <xf numFmtId="3" fontId="30" fillId="0" borderId="5" xfId="0" applyNumberFormat="1" applyFont="1" applyBorder="1"/>
    <xf numFmtId="0" fontId="15" fillId="9" borderId="2" xfId="0" applyFont="1" applyFill="1" applyBorder="1"/>
    <xf numFmtId="0" fontId="16" fillId="9" borderId="3" xfId="0" applyFont="1" applyFill="1" applyBorder="1"/>
    <xf numFmtId="0" fontId="0" fillId="9" borderId="3" xfId="0" applyFill="1" applyBorder="1"/>
    <xf numFmtId="0" fontId="0" fillId="9" borderId="32" xfId="0" applyFill="1" applyBorder="1"/>
    <xf numFmtId="0" fontId="29" fillId="0" borderId="0" xfId="0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0" fontId="15" fillId="0" borderId="2" xfId="0" applyFont="1" applyBorder="1"/>
    <xf numFmtId="0" fontId="16" fillId="0" borderId="3" xfId="0" applyFont="1" applyBorder="1"/>
    <xf numFmtId="0" fontId="0" fillId="0" borderId="32" xfId="0" applyBorder="1"/>
    <xf numFmtId="0" fontId="3" fillId="14" borderId="12" xfId="0" applyFont="1" applyFill="1" applyBorder="1" applyAlignment="1">
      <alignment horizontal="center" vertical="center"/>
    </xf>
    <xf numFmtId="0" fontId="2" fillId="16" borderId="0" xfId="0" applyFont="1" applyFill="1" applyAlignment="1">
      <alignment horizontal="center" vertical="center" wrapText="1"/>
    </xf>
    <xf numFmtId="0" fontId="2" fillId="17" borderId="0" xfId="0" applyFont="1" applyFill="1" applyAlignment="1">
      <alignment horizontal="center" vertical="center" wrapText="1"/>
    </xf>
    <xf numFmtId="0" fontId="2" fillId="18" borderId="12" xfId="0" applyFont="1" applyFill="1" applyBorder="1" applyAlignment="1">
      <alignment horizontal="center" vertical="center" wrapText="1"/>
    </xf>
    <xf numFmtId="10" fontId="21" fillId="13" borderId="12" xfId="0" applyNumberFormat="1" applyFont="1" applyFill="1" applyBorder="1" applyAlignment="1">
      <alignment horizontal="center" vertical="center"/>
    </xf>
    <xf numFmtId="3" fontId="0" fillId="15" borderId="12" xfId="0" applyNumberFormat="1" applyFill="1" applyBorder="1" applyAlignment="1">
      <alignment horizontal="center" vertical="center"/>
    </xf>
    <xf numFmtId="3" fontId="0" fillId="16" borderId="12" xfId="0" applyNumberFormat="1" applyFill="1" applyBorder="1" applyAlignment="1">
      <alignment horizontal="center" vertical="center"/>
    </xf>
    <xf numFmtId="3" fontId="0" fillId="17" borderId="12" xfId="0" applyNumberFormat="1" applyFill="1" applyBorder="1" applyAlignment="1">
      <alignment horizontal="center" vertical="center"/>
    </xf>
    <xf numFmtId="3" fontId="0" fillId="18" borderId="12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horizontal="left" vertical="center"/>
    </xf>
    <xf numFmtId="0" fontId="26" fillId="5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3" fontId="8" fillId="10" borderId="12" xfId="0" applyNumberFormat="1" applyFont="1" applyFill="1" applyBorder="1"/>
    <xf numFmtId="3" fontId="8" fillId="0" borderId="37" xfId="0" applyNumberFormat="1" applyFont="1" applyBorder="1"/>
    <xf numFmtId="3" fontId="8" fillId="11" borderId="12" xfId="0" applyNumberFormat="1" applyFont="1" applyFill="1" applyBorder="1"/>
    <xf numFmtId="3" fontId="8" fillId="12" borderId="12" xfId="0" applyNumberFormat="1" applyFont="1" applyFill="1" applyBorder="1"/>
    <xf numFmtId="3" fontId="8" fillId="0" borderId="30" xfId="0" applyNumberFormat="1" applyFont="1" applyBorder="1"/>
    <xf numFmtId="3" fontId="8" fillId="19" borderId="5" xfId="0" applyNumberFormat="1" applyFont="1" applyFill="1" applyBorder="1" applyAlignment="1">
      <alignment horizontal="center"/>
    </xf>
    <xf numFmtId="3" fontId="8" fillId="12" borderId="5" xfId="0" applyNumberFormat="1" applyFont="1" applyFill="1" applyBorder="1" applyAlignment="1">
      <alignment horizontal="center"/>
    </xf>
    <xf numFmtId="3" fontId="24" fillId="0" borderId="5" xfId="0" applyNumberFormat="1" applyFont="1" applyBorder="1" applyAlignment="1">
      <alignment horizontal="center"/>
    </xf>
    <xf numFmtId="3" fontId="8" fillId="11" borderId="5" xfId="0" applyNumberFormat="1" applyFont="1" applyFill="1" applyBorder="1" applyAlignment="1">
      <alignment horizontal="center"/>
    </xf>
    <xf numFmtId="3" fontId="8" fillId="12" borderId="22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3" fontId="8" fillId="0" borderId="26" xfId="0" applyNumberFormat="1" applyFont="1" applyBorder="1"/>
    <xf numFmtId="3" fontId="28" fillId="0" borderId="5" xfId="0" applyNumberFormat="1" applyFont="1" applyBorder="1" applyAlignment="1">
      <alignment horizontal="center"/>
    </xf>
    <xf numFmtId="3" fontId="32" fillId="0" borderId="5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0" fillId="0" borderId="6" xfId="0" applyBorder="1" applyProtection="1">
      <protection locked="0"/>
    </xf>
    <xf numFmtId="0" fontId="3" fillId="20" borderId="12" xfId="0" applyFont="1" applyFill="1" applyBorder="1" applyAlignment="1">
      <alignment vertical="center"/>
    </xf>
    <xf numFmtId="0" fontId="3" fillId="20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22" borderId="12" xfId="0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24" borderId="0" xfId="0" applyFill="1" applyAlignment="1">
      <alignment horizontal="center" vertical="center"/>
    </xf>
    <xf numFmtId="0" fontId="0" fillId="24" borderId="0" xfId="0" applyFill="1"/>
    <xf numFmtId="0" fontId="4" fillId="0" borderId="0" xfId="0" applyFont="1"/>
    <xf numFmtId="0" fontId="4" fillId="25" borderId="0" xfId="0" applyFont="1" applyFill="1" applyAlignment="1">
      <alignment horizontal="left"/>
    </xf>
    <xf numFmtId="0" fontId="3" fillId="25" borderId="0" xfId="0" applyFont="1" applyFill="1" applyAlignment="1">
      <alignment horizontal="left"/>
    </xf>
    <xf numFmtId="0" fontId="3" fillId="24" borderId="0" xfId="0" applyFont="1" applyFill="1" applyAlignment="1">
      <alignment horizontal="left"/>
    </xf>
    <xf numFmtId="0" fontId="3" fillId="27" borderId="0" xfId="0" applyFont="1" applyFill="1" applyAlignment="1">
      <alignment horizontal="center"/>
    </xf>
    <xf numFmtId="0" fontId="3" fillId="27" borderId="0" xfId="0" applyFont="1" applyFill="1"/>
    <xf numFmtId="0" fontId="11" fillId="27" borderId="0" xfId="0" applyFont="1" applyFill="1"/>
    <xf numFmtId="0" fontId="3" fillId="27" borderId="29" xfId="0" applyFont="1" applyFill="1" applyBorder="1" applyAlignment="1">
      <alignment horizontal="left"/>
    </xf>
    <xf numFmtId="0" fontId="4" fillId="27" borderId="34" xfId="0" applyFont="1" applyFill="1" applyBorder="1" applyAlignment="1">
      <alignment horizontal="left"/>
    </xf>
    <xf numFmtId="0" fontId="4" fillId="27" borderId="0" xfId="0" applyFont="1" applyFill="1" applyAlignment="1">
      <alignment horizontal="left"/>
    </xf>
    <xf numFmtId="0" fontId="3" fillId="27" borderId="0" xfId="0" applyFont="1" applyFill="1" applyAlignment="1">
      <alignment horizontal="left"/>
    </xf>
    <xf numFmtId="0" fontId="0" fillId="27" borderId="0" xfId="0" applyFill="1"/>
    <xf numFmtId="0" fontId="4" fillId="27" borderId="0" xfId="0" applyFont="1" applyFill="1"/>
    <xf numFmtId="3" fontId="3" fillId="27" borderId="0" xfId="0" applyNumberFormat="1" applyFont="1" applyFill="1"/>
    <xf numFmtId="0" fontId="15" fillId="3" borderId="7" xfId="0" applyFont="1" applyFill="1" applyBorder="1" applyAlignment="1" applyProtection="1">
      <alignment horizontal="center"/>
      <protection locked="0"/>
    </xf>
    <xf numFmtId="0" fontId="16" fillId="27" borderId="0" xfId="0" applyFont="1" applyFill="1" applyAlignment="1">
      <alignment horizontal="center"/>
    </xf>
    <xf numFmtId="3" fontId="3" fillId="19" borderId="0" xfId="0" applyNumberFormat="1" applyFont="1" applyFill="1" applyAlignment="1">
      <alignment horizontal="left" wrapText="1"/>
    </xf>
    <xf numFmtId="0" fontId="0" fillId="24" borderId="33" xfId="0" applyFill="1" applyBorder="1" applyAlignment="1">
      <alignment horizontal="center" vertical="center"/>
    </xf>
    <xf numFmtId="0" fontId="0" fillId="24" borderId="42" xfId="0" applyFill="1" applyBorder="1"/>
    <xf numFmtId="0" fontId="0" fillId="24" borderId="43" xfId="0" applyFill="1" applyBorder="1" applyAlignment="1">
      <alignment horizontal="center" vertical="center"/>
    </xf>
    <xf numFmtId="0" fontId="0" fillId="24" borderId="38" xfId="0" applyFill="1" applyBorder="1"/>
    <xf numFmtId="0" fontId="0" fillId="24" borderId="44" xfId="0" applyFill="1" applyBorder="1"/>
    <xf numFmtId="0" fontId="0" fillId="24" borderId="33" xfId="0" applyFill="1" applyBorder="1"/>
    <xf numFmtId="0" fontId="0" fillId="24" borderId="43" xfId="0" applyFill="1" applyBorder="1"/>
    <xf numFmtId="0" fontId="3" fillId="23" borderId="39" xfId="0" applyFont="1" applyFill="1" applyBorder="1" applyAlignment="1">
      <alignment horizontal="center" vertical="center"/>
    </xf>
    <xf numFmtId="0" fontId="3" fillId="23" borderId="40" xfId="0" applyFont="1" applyFill="1" applyBorder="1"/>
    <xf numFmtId="0" fontId="3" fillId="23" borderId="41" xfId="0" applyFont="1" applyFill="1" applyBorder="1"/>
    <xf numFmtId="0" fontId="3" fillId="23" borderId="39" xfId="0" applyFont="1" applyFill="1" applyBorder="1"/>
    <xf numFmtId="3" fontId="3" fillId="16" borderId="12" xfId="0" applyNumberFormat="1" applyFont="1" applyFill="1" applyBorder="1" applyAlignment="1">
      <alignment horizontal="left"/>
    </xf>
    <xf numFmtId="3" fontId="3" fillId="25" borderId="12" xfId="0" applyNumberFormat="1" applyFont="1" applyFill="1" applyBorder="1" applyAlignment="1">
      <alignment horizontal="left"/>
    </xf>
    <xf numFmtId="3" fontId="3" fillId="24" borderId="0" xfId="0" applyNumberFormat="1" applyFont="1" applyFill="1" applyAlignment="1">
      <alignment horizontal="left"/>
    </xf>
    <xf numFmtId="0" fontId="4" fillId="24" borderId="0" xfId="0" applyFont="1" applyFill="1" applyAlignment="1">
      <alignment horizontal="left"/>
    </xf>
    <xf numFmtId="3" fontId="3" fillId="24" borderId="12" xfId="0" applyNumberFormat="1" applyFont="1" applyFill="1" applyBorder="1" applyAlignment="1">
      <alignment horizontal="left" wrapText="1"/>
    </xf>
    <xf numFmtId="3" fontId="3" fillId="24" borderId="0" xfId="0" applyNumberFormat="1" applyFont="1" applyFill="1" applyAlignment="1">
      <alignment horizontal="left" wrapText="1"/>
    </xf>
    <xf numFmtId="3" fontId="3" fillId="24" borderId="12" xfId="0" applyNumberFormat="1" applyFont="1" applyFill="1" applyBorder="1" applyAlignment="1">
      <alignment horizontal="left"/>
    </xf>
    <xf numFmtId="0" fontId="35" fillId="0" borderId="0" xfId="0" applyFont="1"/>
    <xf numFmtId="0" fontId="4" fillId="0" borderId="31" xfId="0" applyFont="1" applyBorder="1" applyAlignment="1">
      <alignment horizontal="center" vertical="center"/>
    </xf>
    <xf numFmtId="0" fontId="6" fillId="0" borderId="0" xfId="0" applyFont="1"/>
    <xf numFmtId="0" fontId="7" fillId="0" borderId="12" xfId="0" applyFont="1" applyBorder="1"/>
    <xf numFmtId="0" fontId="36" fillId="0" borderId="3" xfId="0" applyFont="1" applyBorder="1" applyAlignment="1">
      <alignment horizontal="left"/>
    </xf>
    <xf numFmtId="0" fontId="36" fillId="0" borderId="3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29" borderId="12" xfId="0" applyFont="1" applyFill="1" applyBorder="1"/>
    <xf numFmtId="0" fontId="7" fillId="29" borderId="12" xfId="0" applyFont="1" applyFill="1" applyBorder="1" applyAlignment="1">
      <alignment horizontal="center"/>
    </xf>
    <xf numFmtId="4" fontId="3" fillId="16" borderId="12" xfId="0" applyNumberFormat="1" applyFont="1" applyFill="1" applyBorder="1" applyAlignment="1">
      <alignment horizontal="left"/>
    </xf>
    <xf numFmtId="4" fontId="3" fillId="25" borderId="12" xfId="0" applyNumberFormat="1" applyFont="1" applyFill="1" applyBorder="1" applyAlignment="1">
      <alignment horizontal="left"/>
    </xf>
    <xf numFmtId="164" fontId="7" fillId="0" borderId="12" xfId="2" applyNumberFormat="1" applyFont="1" applyBorder="1"/>
    <xf numFmtId="165" fontId="26" fillId="5" borderId="12" xfId="0" applyNumberFormat="1" applyFont="1" applyFill="1" applyBorder="1" applyAlignment="1">
      <alignment horizontal="center" vertical="center"/>
    </xf>
    <xf numFmtId="0" fontId="38" fillId="0" borderId="0" xfId="0" applyFont="1"/>
    <xf numFmtId="0" fontId="39" fillId="27" borderId="0" xfId="0" applyFont="1" applyFill="1"/>
    <xf numFmtId="0" fontId="40" fillId="27" borderId="0" xfId="0" applyFont="1" applyFill="1"/>
    <xf numFmtId="0" fontId="39" fillId="26" borderId="0" xfId="0" applyFont="1" applyFill="1"/>
    <xf numFmtId="0" fontId="39" fillId="0" borderId="0" xfId="0" applyFont="1"/>
    <xf numFmtId="0" fontId="41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10" fontId="0" fillId="0" borderId="0" xfId="0" applyNumberFormat="1" applyAlignment="1">
      <alignment horizontal="left" vertical="center"/>
    </xf>
    <xf numFmtId="0" fontId="4" fillId="0" borderId="16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4" fillId="0" borderId="19" xfId="0" applyFont="1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/>
    </xf>
    <xf numFmtId="0" fontId="3" fillId="24" borderId="29" xfId="0" applyFont="1" applyFill="1" applyBorder="1" applyAlignment="1">
      <alignment horizontal="left"/>
    </xf>
    <xf numFmtId="0" fontId="4" fillId="24" borderId="34" xfId="0" applyFont="1" applyFill="1" applyBorder="1" applyAlignment="1">
      <alignment horizontal="left"/>
    </xf>
    <xf numFmtId="3" fontId="3" fillId="24" borderId="34" xfId="0" applyNumberFormat="1" applyFont="1" applyFill="1" applyBorder="1" applyAlignment="1">
      <alignment horizontal="left"/>
    </xf>
    <xf numFmtId="0" fontId="4" fillId="24" borderId="6" xfId="0" applyFont="1" applyFill="1" applyBorder="1" applyAlignment="1">
      <alignment horizontal="left"/>
    </xf>
    <xf numFmtId="3" fontId="3" fillId="24" borderId="12" xfId="0" applyNumberFormat="1" applyFont="1" applyFill="1" applyBorder="1" applyAlignment="1">
      <alignment horizontal="left"/>
    </xf>
    <xf numFmtId="0" fontId="4" fillId="24" borderId="12" xfId="0" applyFont="1" applyFill="1" applyBorder="1" applyAlignment="1">
      <alignment horizontal="left"/>
    </xf>
    <xf numFmtId="3" fontId="3" fillId="24" borderId="12" xfId="0" applyNumberFormat="1" applyFont="1" applyFill="1" applyBorder="1" applyAlignment="1">
      <alignment horizontal="left" wrapText="1"/>
    </xf>
    <xf numFmtId="0" fontId="7" fillId="28" borderId="2" xfId="0" applyFont="1" applyFill="1" applyBorder="1" applyAlignment="1">
      <alignment horizontal="left"/>
    </xf>
    <xf numFmtId="0" fontId="36" fillId="28" borderId="3" xfId="0" applyFont="1" applyFill="1" applyBorder="1" applyAlignment="1">
      <alignment horizontal="left"/>
    </xf>
    <xf numFmtId="0" fontId="36" fillId="28" borderId="32" xfId="0" applyFont="1" applyFill="1" applyBorder="1" applyAlignment="1">
      <alignment horizontal="left"/>
    </xf>
    <xf numFmtId="0" fontId="36" fillId="0" borderId="2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0" fillId="0" borderId="0" xfId="0"/>
    <xf numFmtId="3" fontId="3" fillId="15" borderId="2" xfId="0" applyNumberFormat="1" applyFont="1" applyFill="1" applyBorder="1" applyAlignment="1">
      <alignment horizontal="center" vertical="center" wrapText="1"/>
    </xf>
    <xf numFmtId="3" fontId="3" fillId="15" borderId="3" xfId="0" applyNumberFormat="1" applyFont="1" applyFill="1" applyBorder="1" applyAlignment="1">
      <alignment horizontal="center" vertical="center" wrapText="1"/>
    </xf>
    <xf numFmtId="3" fontId="3" fillId="15" borderId="32" xfId="0" applyNumberFormat="1" applyFont="1" applyFill="1" applyBorder="1" applyAlignment="1">
      <alignment horizontal="center" vertical="center" wrapText="1"/>
    </xf>
    <xf numFmtId="3" fontId="3" fillId="16" borderId="2" xfId="0" applyNumberFormat="1" applyFont="1" applyFill="1" applyBorder="1" applyAlignment="1">
      <alignment horizontal="center" vertical="center" wrapText="1"/>
    </xf>
    <xf numFmtId="3" fontId="3" fillId="16" borderId="3" xfId="0" applyNumberFormat="1" applyFont="1" applyFill="1" applyBorder="1" applyAlignment="1">
      <alignment horizontal="center" vertical="center" wrapText="1"/>
    </xf>
    <xf numFmtId="3" fontId="3" fillId="16" borderId="32" xfId="0" applyNumberFormat="1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32" xfId="0" applyFont="1" applyFill="1" applyBorder="1" applyAlignment="1">
      <alignment horizontal="center" vertical="center" wrapText="1"/>
    </xf>
    <xf numFmtId="10" fontId="2" fillId="16" borderId="35" xfId="0" applyNumberFormat="1" applyFont="1" applyFill="1" applyBorder="1" applyAlignment="1">
      <alignment horizontal="center" vertical="center" wrapText="1"/>
    </xf>
    <xf numFmtId="0" fontId="0" fillId="16" borderId="36" xfId="0" applyFill="1" applyBorder="1" applyAlignment="1">
      <alignment horizontal="center" vertical="center" wrapText="1"/>
    </xf>
    <xf numFmtId="10" fontId="2" fillId="17" borderId="35" xfId="0" applyNumberFormat="1" applyFont="1" applyFill="1" applyBorder="1" applyAlignment="1">
      <alignment horizontal="center" vertical="center"/>
    </xf>
    <xf numFmtId="0" fontId="0" fillId="17" borderId="36" xfId="0" applyFill="1" applyBorder="1" applyAlignment="1">
      <alignment horizontal="center" vertical="center"/>
    </xf>
    <xf numFmtId="10" fontId="2" fillId="17" borderId="35" xfId="0" applyNumberFormat="1" applyFont="1" applyFill="1" applyBorder="1" applyAlignment="1">
      <alignment horizontal="center" vertical="center" wrapText="1"/>
    </xf>
    <xf numFmtId="0" fontId="0" fillId="17" borderId="36" xfId="0" applyFill="1" applyBorder="1" applyAlignment="1">
      <alignment horizontal="center" vertical="center" wrapText="1"/>
    </xf>
    <xf numFmtId="10" fontId="2" fillId="15" borderId="35" xfId="0" applyNumberFormat="1" applyFont="1" applyFill="1" applyBorder="1" applyAlignment="1">
      <alignment horizontal="center" vertical="center" wrapText="1"/>
    </xf>
    <xf numFmtId="0" fontId="0" fillId="15" borderId="36" xfId="0" applyFill="1" applyBorder="1" applyAlignment="1">
      <alignment horizontal="center" vertical="center" wrapText="1"/>
    </xf>
    <xf numFmtId="10" fontId="2" fillId="16" borderId="35" xfId="0" applyNumberFormat="1" applyFont="1" applyFill="1" applyBorder="1" applyAlignment="1">
      <alignment horizontal="center" vertical="center"/>
    </xf>
    <xf numFmtId="0" fontId="0" fillId="16" borderId="36" xfId="0" applyFill="1" applyBorder="1" applyAlignment="1">
      <alignment horizontal="center" vertical="center"/>
    </xf>
    <xf numFmtId="0" fontId="3" fillId="9" borderId="2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18" borderId="12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0" fillId="0" borderId="36" xfId="0" applyBorder="1"/>
    <xf numFmtId="0" fontId="2" fillId="15" borderId="35" xfId="0" applyFont="1" applyFill="1" applyBorder="1" applyAlignment="1">
      <alignment horizontal="center" vertical="center"/>
    </xf>
    <xf numFmtId="0" fontId="2" fillId="15" borderId="36" xfId="0" applyFont="1" applyFill="1" applyBorder="1" applyAlignment="1">
      <alignment horizontal="center" vertical="center"/>
    </xf>
    <xf numFmtId="10" fontId="2" fillId="15" borderId="35" xfId="0" applyNumberFormat="1" applyFont="1" applyFill="1" applyBorder="1" applyAlignment="1">
      <alignment horizontal="center" vertical="center"/>
    </xf>
    <xf numFmtId="0" fontId="0" fillId="15" borderId="36" xfId="0" applyFill="1" applyBorder="1" applyAlignment="1">
      <alignment horizontal="center" vertical="center"/>
    </xf>
    <xf numFmtId="10" fontId="2" fillId="18" borderId="12" xfId="0" applyNumberFormat="1" applyFont="1" applyFill="1" applyBorder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10" fontId="2" fillId="18" borderId="12" xfId="0" applyNumberFormat="1" applyFont="1" applyFill="1" applyBorder="1" applyAlignment="1">
      <alignment horizontal="center" vertical="center" wrapText="1"/>
    </xf>
    <xf numFmtId="0" fontId="0" fillId="18" borderId="12" xfId="0" applyFill="1" applyBorder="1" applyAlignment="1">
      <alignment horizontal="center" vertical="center" wrapText="1"/>
    </xf>
    <xf numFmtId="3" fontId="11" fillId="0" borderId="33" xfId="0" applyNumberFormat="1" applyFont="1" applyBorder="1"/>
    <xf numFmtId="3" fontId="11" fillId="0" borderId="29" xfId="0" applyNumberFormat="1" applyFont="1" applyBorder="1"/>
    <xf numFmtId="0" fontId="0" fillId="0" borderId="6" xfId="0" applyBorder="1"/>
    <xf numFmtId="0" fontId="11" fillId="0" borderId="2" xfId="0" applyFont="1" applyBorder="1"/>
    <xf numFmtId="0" fontId="0" fillId="0" borderId="3" xfId="0" applyBorder="1"/>
    <xf numFmtId="3" fontId="11" fillId="0" borderId="29" xfId="0" applyNumberFormat="1" applyFont="1" applyBorder="1" applyProtection="1">
      <protection locked="0"/>
    </xf>
    <xf numFmtId="0" fontId="0" fillId="0" borderId="34" xfId="0" applyBorder="1" applyProtection="1">
      <protection locked="0"/>
    </xf>
    <xf numFmtId="3" fontId="11" fillId="0" borderId="0" xfId="0" applyNumberFormat="1" applyFont="1"/>
    <xf numFmtId="0" fontId="0" fillId="0" borderId="34" xfId="0" applyBorder="1"/>
    <xf numFmtId="0" fontId="31" fillId="21" borderId="2" xfId="0" applyFont="1" applyFill="1" applyBorder="1" applyAlignment="1">
      <alignment vertical="center" wrapText="1"/>
    </xf>
    <xf numFmtId="0" fontId="33" fillId="21" borderId="3" xfId="0" applyFont="1" applyFill="1" applyBorder="1" applyAlignment="1">
      <alignment vertical="center" wrapText="1"/>
    </xf>
    <xf numFmtId="0" fontId="33" fillId="21" borderId="3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2" xfId="0" applyBorder="1" applyAlignment="1">
      <alignment vertical="center"/>
    </xf>
  </cellXfs>
  <cellStyles count="3">
    <cellStyle name="Komma" xfId="2" builtinId="3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colors>
    <mruColors>
      <color rgb="FFFFFFCC"/>
      <color rgb="FF009900"/>
      <color rgb="FF7030A0"/>
      <color rgb="FFCC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42</xdr:row>
      <xdr:rowOff>38100</xdr:rowOff>
    </xdr:from>
    <xdr:to>
      <xdr:col>7</xdr:col>
      <xdr:colOff>714375</xdr:colOff>
      <xdr:row>42</xdr:row>
      <xdr:rowOff>247650</xdr:rowOff>
    </xdr:to>
    <xdr:pic>
      <xdr:nvPicPr>
        <xdr:cNvPr id="2049" name="Picture 5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6275" y="8162925"/>
          <a:ext cx="125730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2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9:J43"/>
  <sheetViews>
    <sheetView showGridLines="0" topLeftCell="A7" workbookViewId="0">
      <selection activeCell="C41" sqref="C41"/>
    </sheetView>
  </sheetViews>
  <sheetFormatPr baseColWidth="10" defaultRowHeight="12.75" x14ac:dyDescent="0.2"/>
  <cols>
    <col min="2" max="2" width="6.85546875" customWidth="1"/>
  </cols>
  <sheetData>
    <row r="9" spans="1:10" s="3" customFormat="1" ht="26.25" x14ac:dyDescent="0.4">
      <c r="A9" s="193"/>
      <c r="B9" s="193"/>
      <c r="C9" s="193"/>
      <c r="D9" s="193"/>
      <c r="E9" s="193"/>
      <c r="F9" s="193"/>
      <c r="G9" s="193"/>
      <c r="H9" s="193"/>
      <c r="I9" s="193"/>
      <c r="J9" s="193"/>
    </row>
    <row r="10" spans="1:10" s="3" customFormat="1" ht="26.25" x14ac:dyDescent="0.4">
      <c r="A10" s="68" t="s">
        <v>26</v>
      </c>
    </row>
    <row r="11" spans="1:10" s="3" customFormat="1" ht="26.25" x14ac:dyDescent="0.4">
      <c r="A11" s="68" t="s">
        <v>25</v>
      </c>
    </row>
    <row r="12" spans="1:10" s="3" customFormat="1" ht="26.25" x14ac:dyDescent="0.4">
      <c r="A12" s="68"/>
    </row>
    <row r="13" spans="1:10" s="3" customFormat="1" ht="26.25" x14ac:dyDescent="0.4">
      <c r="A13" s="193" t="s">
        <v>81</v>
      </c>
      <c r="B13" s="193"/>
      <c r="C13" s="193"/>
      <c r="D13" s="193"/>
      <c r="E13" s="193"/>
      <c r="F13" s="193"/>
      <c r="G13" s="193"/>
      <c r="H13" s="193"/>
      <c r="I13" s="193"/>
      <c r="J13" s="193"/>
    </row>
    <row r="14" spans="1:10" s="3" customFormat="1" ht="26.25" x14ac:dyDescent="0.4">
      <c r="A14" s="68" t="s">
        <v>86</v>
      </c>
    </row>
    <row r="15" spans="1:10" s="3" customFormat="1" x14ac:dyDescent="0.2"/>
    <row r="16" spans="1:10" s="3" customFormat="1" x14ac:dyDescent="0.2"/>
    <row r="17" spans="1:4" s="3" customFormat="1" x14ac:dyDescent="0.2"/>
    <row r="18" spans="1:4" s="3" customFormat="1" ht="18" x14ac:dyDescent="0.25">
      <c r="A18" s="69" t="s">
        <v>80</v>
      </c>
      <c r="B18" s="67"/>
      <c r="C18" s="67"/>
      <c r="D18" s="67"/>
    </row>
    <row r="19" spans="1:4" s="3" customFormat="1" ht="18" x14ac:dyDescent="0.25">
      <c r="A19" s="69" t="s">
        <v>85</v>
      </c>
      <c r="B19" s="67"/>
      <c r="C19" s="67"/>
      <c r="D19" s="67"/>
    </row>
    <row r="20" spans="1:4" s="3" customFormat="1" ht="18" x14ac:dyDescent="0.25">
      <c r="A20" s="69" t="s">
        <v>65</v>
      </c>
      <c r="B20" s="67"/>
      <c r="C20" s="67"/>
      <c r="D20" s="67"/>
    </row>
    <row r="21" spans="1:4" s="3" customFormat="1" ht="18" x14ac:dyDescent="0.25">
      <c r="A21" s="69" t="s">
        <v>66</v>
      </c>
      <c r="B21" s="67"/>
      <c r="C21" s="67"/>
      <c r="D21" s="67"/>
    </row>
    <row r="22" spans="1:4" s="3" customFormat="1" ht="18" x14ac:dyDescent="0.25">
      <c r="A22" s="69" t="s">
        <v>67</v>
      </c>
      <c r="B22" s="67"/>
      <c r="C22" s="67"/>
      <c r="D22" s="67"/>
    </row>
    <row r="23" spans="1:4" s="3" customFormat="1" x14ac:dyDescent="0.2"/>
    <row r="24" spans="1:4" s="3" customFormat="1" x14ac:dyDescent="0.2"/>
    <row r="43" spans="1:1" ht="23.25" x14ac:dyDescent="0.35">
      <c r="A43" s="2" t="s">
        <v>14</v>
      </c>
    </row>
  </sheetData>
  <sheetProtection algorithmName="SHA-512" hashValue="B1NuMK2X+Tx2ouFgothSR1ypuzAkX9ZKjrv3oCxf46IARASSxs9rMFC5aIFdlN8sJL8vWJcpg7wsihCGp9kruw==" saltValue="vpQtpgSM3zRlyJcSwYRPUA==" spinCount="100000" sheet="1" objects="1" scenarios="1"/>
  <customSheetViews>
    <customSheetView guid="{95EADED2-1BFB-4A24-8101-E56DDD5F8AB5}">
      <pageMargins left="0.78740157480314965" right="0.59055118110236227" top="0.98425196850393704" bottom="0.98425196850393704" header="0.51181102362204722" footer="0.51181102362204722"/>
      <pageSetup paperSize="9" orientation="portrait" r:id="rId1"/>
      <headerFooter alignWithMargins="0"/>
    </customSheetView>
    <customSheetView guid="{CCB02B7D-CEAB-4C38-AE50-D997BB644CA0}" showPageBreaks="1" printArea="1">
      <pageMargins left="0.78740157480314965" right="0.59055118110236227" top="0.98425196850393704" bottom="0.98425196850393704" header="0.51181102362204722" footer="0.51181102362204722"/>
      <pageSetup paperSize="9" orientation="portrait" r:id="rId2"/>
      <headerFooter alignWithMargins="0"/>
    </customSheetView>
    <customSheetView guid="{703CE8F9-8BBB-44EE-B611-ED539E4DC7E6}">
      <pageMargins left="0.78740157480314965" right="0.59055118110236227" top="0.98425196850393704" bottom="0.98425196850393704" header="0.51181102362204722" footer="0.51181102362204722"/>
      <pageSetup paperSize="9" orientation="portrait" r:id="rId3"/>
      <headerFooter alignWithMargins="0"/>
    </customSheetView>
  </customSheetViews>
  <phoneticPr fontId="2" type="noConversion"/>
  <pageMargins left="0.78740157480314965" right="0.59055118110236227" top="0.98425196850393704" bottom="0.98425196850393704" header="0.51181102362204722" footer="0.51181102362204722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55"/>
  <sheetViews>
    <sheetView showGridLines="0" tabSelected="1" workbookViewId="0">
      <selection activeCell="C3" sqref="C3"/>
    </sheetView>
  </sheetViews>
  <sheetFormatPr baseColWidth="10" defaultColWidth="11.42578125" defaultRowHeight="12.75" x14ac:dyDescent="0.2"/>
  <cols>
    <col min="1" max="1" width="14" style="93" customWidth="1"/>
    <col min="2" max="2" width="12.42578125" bestFit="1" customWidth="1"/>
    <col min="3" max="3" width="7.42578125" bestFit="1" customWidth="1"/>
    <col min="4" max="4" width="7.5703125" hidden="1" customWidth="1"/>
    <col min="5" max="5" width="8.85546875" hidden="1" customWidth="1"/>
    <col min="6" max="6" width="18.5703125" hidden="1" customWidth="1"/>
    <col min="7" max="7" width="7.42578125" hidden="1" customWidth="1"/>
    <col min="8" max="8" width="12.5703125" hidden="1" customWidth="1"/>
    <col min="9" max="9" width="14.140625" hidden="1" customWidth="1"/>
    <col min="10" max="10" width="7.5703125" hidden="1" customWidth="1"/>
    <col min="11" max="12" width="20.5703125" customWidth="1"/>
    <col min="13" max="29" width="7.5703125" customWidth="1"/>
  </cols>
  <sheetData>
    <row r="1" spans="1:24" ht="26.25" x14ac:dyDescent="0.4">
      <c r="A1" s="70" t="s">
        <v>90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4.25" customHeight="1" thickBot="1" x14ac:dyDescent="0.3">
      <c r="A2" s="16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4"/>
      <c r="O2" s="164"/>
      <c r="P2" s="164"/>
      <c r="Q2" s="164"/>
      <c r="R2" s="5"/>
      <c r="S2" s="5"/>
      <c r="T2" s="5"/>
      <c r="U2" s="5"/>
      <c r="V2" s="5"/>
      <c r="W2" s="5"/>
      <c r="X2" s="5"/>
    </row>
    <row r="3" spans="1:24" ht="16.5" thickBot="1" x14ac:dyDescent="0.3">
      <c r="A3" s="165" t="s">
        <v>23</v>
      </c>
      <c r="B3" s="166"/>
      <c r="C3" s="172">
        <v>1</v>
      </c>
      <c r="D3" s="167"/>
      <c r="L3" s="168"/>
      <c r="M3" s="163"/>
      <c r="N3" s="164"/>
      <c r="O3" s="164"/>
      <c r="P3" s="164"/>
      <c r="Q3" s="164"/>
    </row>
    <row r="4" spans="1:24" ht="15" thickBot="1" x14ac:dyDescent="0.25">
      <c r="A4" s="168"/>
      <c r="B4" s="167"/>
      <c r="C4" s="173"/>
      <c r="D4" s="167"/>
    </row>
    <row r="5" spans="1:24" ht="15.75" thickBot="1" x14ac:dyDescent="0.3">
      <c r="A5" s="165" t="s">
        <v>69</v>
      </c>
      <c r="B5" s="166"/>
      <c r="C5" s="172">
        <v>20</v>
      </c>
      <c r="D5" s="167"/>
      <c r="K5" s="206" t="s">
        <v>88</v>
      </c>
      <c r="L5" s="206"/>
    </row>
    <row r="6" spans="1:24" ht="15" thickBot="1" x14ac:dyDescent="0.25">
      <c r="A6" s="168"/>
      <c r="B6" s="167"/>
      <c r="C6" s="173" t="s">
        <v>96</v>
      </c>
      <c r="D6" s="167"/>
    </row>
    <row r="7" spans="1:24" ht="15.75" thickBot="1" x14ac:dyDescent="0.3">
      <c r="A7" s="165" t="s">
        <v>76</v>
      </c>
      <c r="B7" s="165"/>
      <c r="C7" s="172">
        <v>1</v>
      </c>
      <c r="D7" s="167"/>
      <c r="K7" s="206" t="s">
        <v>91</v>
      </c>
      <c r="L7" s="206"/>
      <c r="M7" s="206"/>
      <c r="N7" s="206"/>
      <c r="O7" s="206"/>
      <c r="P7" s="206"/>
      <c r="Q7" s="206"/>
      <c r="R7" s="206"/>
      <c r="S7" s="206"/>
    </row>
    <row r="8" spans="1:24" ht="16.5" hidden="1" thickBot="1" x14ac:dyDescent="0.3">
      <c r="A8" s="162"/>
      <c r="B8" s="170"/>
      <c r="C8" s="170"/>
      <c r="D8" s="170"/>
      <c r="E8" s="163"/>
      <c r="F8" s="171"/>
      <c r="G8" s="170"/>
      <c r="H8" s="170"/>
      <c r="I8" s="170"/>
      <c r="J8" s="163"/>
      <c r="K8" s="207"/>
      <c r="L8" s="207"/>
      <c r="M8" s="207"/>
      <c r="N8" s="208"/>
      <c r="O8" s="208"/>
      <c r="P8" s="208"/>
      <c r="Q8" s="208"/>
      <c r="R8" s="206"/>
      <c r="S8" s="206"/>
    </row>
    <row r="9" spans="1:24" ht="16.5" hidden="1" thickBot="1" x14ac:dyDescent="0.3">
      <c r="A9" s="220" t="s">
        <v>75</v>
      </c>
      <c r="B9" s="221"/>
      <c r="C9" s="221"/>
      <c r="D9" s="222">
        <f>CHOOSE(C3,'3. Lohnbänderstruktur'!D10,'3. Lohnbänderstruktur'!D11,'3. Lohnbänderstruktur'!D12,'3. Lohnbänderstruktur'!D13,'3. Lohnbänderstruktur'!D14,'3. Lohnbänderstruktur'!D15,'3. Lohnbänderstruktur'!D16,'3. Lohnbänderstruktur'!D17,'3. Lohnbänderstruktur'!D18,'3. Lohnbänderstruktur'!D19,'3. Lohnbänderstruktur'!D20,'3. Lohnbänderstruktur'!D21,'3. Lohnbänderstruktur'!D22,'3. Lohnbänderstruktur'!D23,'3. Lohnbänderstruktur'!D24)</f>
        <v>53529.293000000005</v>
      </c>
      <c r="E9" s="223"/>
      <c r="F9" s="168"/>
      <c r="G9" s="168"/>
      <c r="H9" s="168"/>
      <c r="I9" s="168"/>
      <c r="J9" s="163"/>
      <c r="K9" s="207"/>
      <c r="L9" s="207"/>
      <c r="M9" s="207"/>
      <c r="N9" s="208"/>
      <c r="O9" s="208"/>
      <c r="P9" s="208"/>
      <c r="Q9" s="208"/>
      <c r="R9" s="206"/>
      <c r="S9" s="206"/>
    </row>
    <row r="10" spans="1:24" ht="15.75" hidden="1" x14ac:dyDescent="0.25">
      <c r="A10" s="162"/>
      <c r="B10" s="170"/>
      <c r="C10" s="170"/>
      <c r="D10" s="170"/>
      <c r="E10" s="163"/>
      <c r="F10" s="171"/>
      <c r="G10" s="170"/>
      <c r="H10" s="170"/>
      <c r="I10" s="170"/>
      <c r="J10" s="163"/>
      <c r="K10" s="207"/>
      <c r="L10" s="207"/>
      <c r="M10" s="207"/>
      <c r="N10" s="208"/>
      <c r="O10" s="208"/>
      <c r="P10" s="208"/>
      <c r="Q10" s="208"/>
      <c r="R10" s="206"/>
      <c r="S10" s="206"/>
    </row>
    <row r="11" spans="1:24" hidden="1" x14ac:dyDescent="0.2">
      <c r="D11" s="157"/>
      <c r="E11" s="157"/>
      <c r="F11" s="157"/>
      <c r="G11" s="157"/>
      <c r="H11" s="157"/>
      <c r="I11" s="157"/>
      <c r="J11" s="157"/>
      <c r="K11" s="206"/>
      <c r="L11" s="206"/>
      <c r="M11" s="206"/>
      <c r="N11" s="206"/>
      <c r="O11" s="206"/>
      <c r="P11" s="206"/>
      <c r="Q11" s="206"/>
      <c r="R11" s="206"/>
      <c r="S11" s="206"/>
    </row>
    <row r="12" spans="1:24" ht="15.75" hidden="1" x14ac:dyDescent="0.25">
      <c r="A12" s="168"/>
      <c r="B12" s="167"/>
      <c r="C12" s="167"/>
      <c r="D12" s="188" t="s">
        <v>69</v>
      </c>
      <c r="E12" s="189"/>
      <c r="F12" s="161"/>
      <c r="G12" s="161"/>
      <c r="H12" s="161" t="s">
        <v>79</v>
      </c>
      <c r="I12" s="161"/>
      <c r="J12" s="161"/>
      <c r="K12" s="209" t="s">
        <v>77</v>
      </c>
      <c r="L12" s="208"/>
      <c r="M12" s="208"/>
      <c r="N12" s="206"/>
      <c r="O12" s="206"/>
      <c r="P12" s="206"/>
      <c r="Q12" s="206"/>
      <c r="R12" s="206"/>
      <c r="S12" s="206"/>
    </row>
    <row r="13" spans="1:24" ht="15.75" x14ac:dyDescent="0.25">
      <c r="A13" s="168"/>
      <c r="B13" s="167"/>
      <c r="C13" s="167"/>
      <c r="D13" s="188"/>
      <c r="E13" s="189"/>
      <c r="F13" s="161"/>
      <c r="G13" s="161"/>
      <c r="H13" s="161"/>
      <c r="I13" s="161"/>
      <c r="J13" s="161"/>
      <c r="K13" s="210" t="s">
        <v>92</v>
      </c>
      <c r="L13" s="208"/>
      <c r="M13" s="208"/>
      <c r="N13" s="206"/>
      <c r="O13" s="206"/>
      <c r="P13" s="206"/>
      <c r="Q13" s="206"/>
      <c r="R13" s="206"/>
      <c r="S13" s="206"/>
    </row>
    <row r="14" spans="1:24" ht="15.75" x14ac:dyDescent="0.25">
      <c r="A14" s="168"/>
      <c r="B14" s="167"/>
      <c r="C14" s="167"/>
      <c r="D14" s="188"/>
      <c r="E14" s="189"/>
      <c r="F14" s="161"/>
      <c r="G14" s="161"/>
      <c r="H14" s="161"/>
      <c r="I14" s="161"/>
      <c r="J14" s="161"/>
      <c r="K14" s="1"/>
      <c r="L14" s="164"/>
      <c r="M14" s="164"/>
    </row>
    <row r="15" spans="1:24" ht="15.75" x14ac:dyDescent="0.25">
      <c r="A15" s="168"/>
      <c r="B15" s="167"/>
      <c r="C15" s="167"/>
      <c r="D15" s="226" t="s">
        <v>78</v>
      </c>
      <c r="E15" s="225"/>
      <c r="F15" s="190" t="s">
        <v>74</v>
      </c>
      <c r="G15" s="191"/>
      <c r="H15" s="190" t="s">
        <v>78</v>
      </c>
      <c r="I15" s="190" t="s">
        <v>74</v>
      </c>
      <c r="J15" s="161"/>
      <c r="K15" s="174" t="s">
        <v>31</v>
      </c>
      <c r="L15" s="174" t="s">
        <v>87</v>
      </c>
      <c r="M15" s="164"/>
    </row>
    <row r="16" spans="1:24" x14ac:dyDescent="0.2">
      <c r="A16" s="168" t="s">
        <v>17</v>
      </c>
      <c r="B16" s="167"/>
      <c r="C16" s="167"/>
      <c r="D16" s="224">
        <f>LOOKUP($C$5,B24:B53,C24:C53)</f>
        <v>100</v>
      </c>
      <c r="E16" s="225"/>
      <c r="F16" s="192">
        <f>(D9*D16)/100</f>
        <v>53529.293000000005</v>
      </c>
      <c r="G16" s="188"/>
      <c r="H16" s="192">
        <f>LOOKUP($C$7,F24:F53,G24:G53)</f>
        <v>100</v>
      </c>
      <c r="I16" s="192">
        <f>D9*H16/100</f>
        <v>53529.293000000005</v>
      </c>
      <c r="J16" s="161"/>
      <c r="K16" s="186">
        <f>(F16+I16)/2</f>
        <v>53529.293000000005</v>
      </c>
      <c r="L16" s="202">
        <f>K16/2184</f>
        <v>24.509749542124545</v>
      </c>
      <c r="M16" s="169"/>
    </row>
    <row r="17" spans="1:13" x14ac:dyDescent="0.2">
      <c r="A17" s="160" t="s">
        <v>70</v>
      </c>
      <c r="B17" s="159"/>
      <c r="C17" s="159"/>
      <c r="D17" s="224">
        <f>LOOKUP($C$5,B24:B53,D24:D53)</f>
        <v>102</v>
      </c>
      <c r="E17" s="225"/>
      <c r="F17" s="192">
        <f>(D9*D17)/100</f>
        <v>54599.878860000012</v>
      </c>
      <c r="G17" s="188"/>
      <c r="H17" s="192">
        <f>LOOKUP($C$7,F24:F53,H24:H53)</f>
        <v>102</v>
      </c>
      <c r="I17" s="192">
        <f>D9*H17/100</f>
        <v>54599.878860000012</v>
      </c>
      <c r="J17" s="161"/>
      <c r="K17" s="187">
        <f t="shared" ref="K17:K18" si="0">(F17+I17)/2</f>
        <v>54599.878860000012</v>
      </c>
      <c r="L17" s="203">
        <f t="shared" ref="L17:L18" si="1">K17/2184</f>
        <v>24.999944532967039</v>
      </c>
      <c r="M17" s="169"/>
    </row>
    <row r="18" spans="1:13" x14ac:dyDescent="0.2">
      <c r="A18" s="168" t="s">
        <v>16</v>
      </c>
      <c r="B18" s="167"/>
      <c r="C18" s="167"/>
      <c r="D18" s="224">
        <f>LOOKUP($C$5,B24:B53,E24:E53)</f>
        <v>107</v>
      </c>
      <c r="E18" s="225"/>
      <c r="F18" s="192">
        <f>(D9*D18)/100</f>
        <v>57276.343510000006</v>
      </c>
      <c r="G18" s="188"/>
      <c r="H18" s="192">
        <f>LOOKUP($C$7,F24:F53,I24:I53)</f>
        <v>107</v>
      </c>
      <c r="I18" s="192">
        <f>D9*H18/100</f>
        <v>57276.343510000006</v>
      </c>
      <c r="J18" s="161"/>
      <c r="K18" s="186">
        <f t="shared" si="0"/>
        <v>57276.343510000006</v>
      </c>
      <c r="L18" s="202">
        <f t="shared" si="1"/>
        <v>26.225432010073263</v>
      </c>
      <c r="M18" s="169"/>
    </row>
    <row r="19" spans="1:13" ht="13.5" customHeight="1" x14ac:dyDescent="0.2">
      <c r="D19" s="157"/>
      <c r="E19" s="157"/>
      <c r="F19" s="157"/>
      <c r="G19" s="157"/>
      <c r="H19" s="157"/>
      <c r="I19" s="157"/>
      <c r="J19" s="157"/>
    </row>
    <row r="21" spans="1:13" ht="20.25" x14ac:dyDescent="0.3">
      <c r="A21" s="211" t="s">
        <v>93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</row>
    <row r="22" spans="1:13" hidden="1" x14ac:dyDescent="0.2"/>
    <row r="23" spans="1:13" hidden="1" x14ac:dyDescent="0.2">
      <c r="A23" s="156"/>
      <c r="B23" s="182" t="s">
        <v>69</v>
      </c>
      <c r="C23" s="183" t="s">
        <v>71</v>
      </c>
      <c r="D23" s="183" t="s">
        <v>72</v>
      </c>
      <c r="E23" s="184" t="s">
        <v>73</v>
      </c>
      <c r="F23" s="185" t="s">
        <v>0</v>
      </c>
      <c r="G23" s="183" t="s">
        <v>71</v>
      </c>
      <c r="H23" s="183" t="s">
        <v>72</v>
      </c>
      <c r="I23" s="184" t="s">
        <v>73</v>
      </c>
    </row>
    <row r="24" spans="1:13" hidden="1" x14ac:dyDescent="0.2">
      <c r="A24" s="156"/>
      <c r="B24" s="175">
        <v>20</v>
      </c>
      <c r="C24" s="157">
        <v>100</v>
      </c>
      <c r="D24" s="157">
        <v>102</v>
      </c>
      <c r="E24" s="176">
        <v>107</v>
      </c>
      <c r="F24" s="180">
        <v>1</v>
      </c>
      <c r="G24" s="157">
        <v>100</v>
      </c>
      <c r="H24" s="157">
        <v>102</v>
      </c>
      <c r="I24" s="176">
        <v>107</v>
      </c>
    </row>
    <row r="25" spans="1:13" hidden="1" x14ac:dyDescent="0.2">
      <c r="A25" s="156"/>
      <c r="B25" s="175">
        <v>21</v>
      </c>
      <c r="C25" s="157">
        <v>100</v>
      </c>
      <c r="D25" s="157">
        <v>103</v>
      </c>
      <c r="E25" s="176">
        <v>107</v>
      </c>
      <c r="F25" s="180">
        <v>2</v>
      </c>
      <c r="G25" s="157">
        <v>100</v>
      </c>
      <c r="H25" s="157">
        <v>103</v>
      </c>
      <c r="I25" s="176">
        <v>107</v>
      </c>
      <c r="M25" s="158"/>
    </row>
    <row r="26" spans="1:13" hidden="1" x14ac:dyDescent="0.2">
      <c r="A26" s="156"/>
      <c r="B26" s="175">
        <v>22</v>
      </c>
      <c r="C26" s="157">
        <v>101</v>
      </c>
      <c r="D26" s="157">
        <v>105</v>
      </c>
      <c r="E26" s="176">
        <v>110</v>
      </c>
      <c r="F26" s="180">
        <v>3</v>
      </c>
      <c r="G26" s="157">
        <v>101</v>
      </c>
      <c r="H26" s="157">
        <v>105</v>
      </c>
      <c r="I26" s="176">
        <v>110</v>
      </c>
      <c r="M26" s="158"/>
    </row>
    <row r="27" spans="1:13" hidden="1" x14ac:dyDescent="0.2">
      <c r="A27" s="156"/>
      <c r="B27" s="175">
        <v>23</v>
      </c>
      <c r="C27" s="157">
        <v>101</v>
      </c>
      <c r="D27" s="157">
        <v>106</v>
      </c>
      <c r="E27" s="176">
        <v>110</v>
      </c>
      <c r="F27" s="180">
        <v>4</v>
      </c>
      <c r="G27" s="157">
        <v>101</v>
      </c>
      <c r="H27" s="157">
        <v>106</v>
      </c>
      <c r="I27" s="176">
        <v>110</v>
      </c>
    </row>
    <row r="28" spans="1:13" hidden="1" x14ac:dyDescent="0.2">
      <c r="A28" s="156"/>
      <c r="B28" s="175">
        <v>24</v>
      </c>
      <c r="C28" s="157">
        <v>102</v>
      </c>
      <c r="D28" s="157">
        <v>107</v>
      </c>
      <c r="E28" s="176">
        <v>113</v>
      </c>
      <c r="F28" s="180">
        <v>5</v>
      </c>
      <c r="G28" s="157">
        <v>102</v>
      </c>
      <c r="H28" s="157">
        <v>107</v>
      </c>
      <c r="I28" s="176">
        <v>113</v>
      </c>
    </row>
    <row r="29" spans="1:13" hidden="1" x14ac:dyDescent="0.2">
      <c r="A29" s="156"/>
      <c r="B29" s="175">
        <v>25</v>
      </c>
      <c r="C29" s="157">
        <v>102</v>
      </c>
      <c r="D29" s="157">
        <v>108</v>
      </c>
      <c r="E29" s="176">
        <v>113</v>
      </c>
      <c r="F29" s="180">
        <v>6</v>
      </c>
      <c r="G29" s="157">
        <v>102</v>
      </c>
      <c r="H29" s="157">
        <v>108</v>
      </c>
      <c r="I29" s="176">
        <v>113</v>
      </c>
    </row>
    <row r="30" spans="1:13" hidden="1" x14ac:dyDescent="0.2">
      <c r="A30" s="156"/>
      <c r="B30" s="175">
        <v>26</v>
      </c>
      <c r="C30" s="157">
        <v>102</v>
      </c>
      <c r="D30" s="157">
        <v>109</v>
      </c>
      <c r="E30" s="176">
        <v>116</v>
      </c>
      <c r="F30" s="180">
        <v>7</v>
      </c>
      <c r="G30" s="157">
        <v>102</v>
      </c>
      <c r="H30" s="157">
        <v>109</v>
      </c>
      <c r="I30" s="176">
        <v>116</v>
      </c>
    </row>
    <row r="31" spans="1:13" hidden="1" x14ac:dyDescent="0.2">
      <c r="A31" s="156"/>
      <c r="B31" s="175">
        <v>27</v>
      </c>
      <c r="C31" s="157">
        <v>103</v>
      </c>
      <c r="D31" s="157">
        <v>109</v>
      </c>
      <c r="E31" s="176">
        <v>116</v>
      </c>
      <c r="F31" s="180">
        <v>8</v>
      </c>
      <c r="G31" s="157">
        <v>103</v>
      </c>
      <c r="H31" s="157">
        <v>109</v>
      </c>
      <c r="I31" s="176">
        <v>116</v>
      </c>
    </row>
    <row r="32" spans="1:13" hidden="1" x14ac:dyDescent="0.2">
      <c r="A32" s="156"/>
      <c r="B32" s="175">
        <v>28</v>
      </c>
      <c r="C32" s="157">
        <v>103</v>
      </c>
      <c r="D32" s="157">
        <v>110</v>
      </c>
      <c r="E32" s="176">
        <v>118</v>
      </c>
      <c r="F32" s="180">
        <v>9</v>
      </c>
      <c r="G32" s="157">
        <v>103</v>
      </c>
      <c r="H32" s="157">
        <v>110</v>
      </c>
      <c r="I32" s="176">
        <v>118</v>
      </c>
    </row>
    <row r="33" spans="1:9" hidden="1" x14ac:dyDescent="0.2">
      <c r="A33" s="156"/>
      <c r="B33" s="175">
        <v>29</v>
      </c>
      <c r="C33" s="157">
        <v>103</v>
      </c>
      <c r="D33" s="157">
        <v>110</v>
      </c>
      <c r="E33" s="176">
        <v>118</v>
      </c>
      <c r="F33" s="180">
        <v>10</v>
      </c>
      <c r="G33" s="157">
        <v>103</v>
      </c>
      <c r="H33" s="157">
        <v>110</v>
      </c>
      <c r="I33" s="176">
        <v>118</v>
      </c>
    </row>
    <row r="34" spans="1:9" hidden="1" x14ac:dyDescent="0.2">
      <c r="A34" s="156"/>
      <c r="B34" s="175">
        <v>30</v>
      </c>
      <c r="C34" s="157">
        <v>104</v>
      </c>
      <c r="D34" s="157">
        <v>111</v>
      </c>
      <c r="E34" s="176">
        <v>120</v>
      </c>
      <c r="F34" s="180">
        <v>11</v>
      </c>
      <c r="G34" s="157">
        <v>104</v>
      </c>
      <c r="H34" s="157">
        <v>111</v>
      </c>
      <c r="I34" s="176">
        <v>120</v>
      </c>
    </row>
    <row r="35" spans="1:9" hidden="1" x14ac:dyDescent="0.2">
      <c r="A35" s="156"/>
      <c r="B35" s="175">
        <v>31</v>
      </c>
      <c r="C35" s="157">
        <v>104</v>
      </c>
      <c r="D35" s="157">
        <v>111</v>
      </c>
      <c r="E35" s="176">
        <v>120</v>
      </c>
      <c r="F35" s="180">
        <v>12</v>
      </c>
      <c r="G35" s="157">
        <v>104</v>
      </c>
      <c r="H35" s="157">
        <v>111</v>
      </c>
      <c r="I35" s="176">
        <v>120</v>
      </c>
    </row>
    <row r="36" spans="1:9" hidden="1" x14ac:dyDescent="0.2">
      <c r="A36" s="156"/>
      <c r="B36" s="175">
        <v>32</v>
      </c>
      <c r="C36" s="157">
        <v>104</v>
      </c>
      <c r="D36" s="157">
        <v>112</v>
      </c>
      <c r="E36" s="176">
        <v>122</v>
      </c>
      <c r="F36" s="180">
        <v>13</v>
      </c>
      <c r="G36" s="157">
        <v>104</v>
      </c>
      <c r="H36" s="157">
        <v>112</v>
      </c>
      <c r="I36" s="176">
        <v>122</v>
      </c>
    </row>
    <row r="37" spans="1:9" hidden="1" x14ac:dyDescent="0.2">
      <c r="A37" s="156"/>
      <c r="B37" s="175">
        <v>33</v>
      </c>
      <c r="C37" s="157">
        <v>105</v>
      </c>
      <c r="D37" s="157">
        <v>112</v>
      </c>
      <c r="E37" s="176">
        <v>122</v>
      </c>
      <c r="F37" s="180">
        <v>14</v>
      </c>
      <c r="G37" s="157">
        <v>105</v>
      </c>
      <c r="H37" s="157">
        <v>112</v>
      </c>
      <c r="I37" s="176">
        <v>122</v>
      </c>
    </row>
    <row r="38" spans="1:9" hidden="1" x14ac:dyDescent="0.2">
      <c r="A38" s="156"/>
      <c r="B38" s="175">
        <v>34</v>
      </c>
      <c r="C38" s="157">
        <v>105</v>
      </c>
      <c r="D38" s="157">
        <v>113</v>
      </c>
      <c r="E38" s="176">
        <v>124</v>
      </c>
      <c r="F38" s="180">
        <v>15</v>
      </c>
      <c r="G38" s="157">
        <v>105</v>
      </c>
      <c r="H38" s="157">
        <v>113</v>
      </c>
      <c r="I38" s="176">
        <v>124</v>
      </c>
    </row>
    <row r="39" spans="1:9" hidden="1" x14ac:dyDescent="0.2">
      <c r="A39" s="156"/>
      <c r="B39" s="175">
        <v>35</v>
      </c>
      <c r="C39" s="157">
        <v>105</v>
      </c>
      <c r="D39" s="157">
        <v>113</v>
      </c>
      <c r="E39" s="176">
        <v>124</v>
      </c>
      <c r="F39" s="180">
        <v>16</v>
      </c>
      <c r="G39" s="157">
        <v>105</v>
      </c>
      <c r="H39" s="157">
        <v>113</v>
      </c>
      <c r="I39" s="176">
        <v>124</v>
      </c>
    </row>
    <row r="40" spans="1:9" hidden="1" x14ac:dyDescent="0.2">
      <c r="A40" s="156"/>
      <c r="B40" s="175">
        <v>36</v>
      </c>
      <c r="C40" s="157">
        <v>106</v>
      </c>
      <c r="D40" s="157">
        <v>114</v>
      </c>
      <c r="E40" s="176">
        <v>126</v>
      </c>
      <c r="F40" s="180">
        <v>17</v>
      </c>
      <c r="G40" s="157">
        <v>106</v>
      </c>
      <c r="H40" s="157">
        <v>114</v>
      </c>
      <c r="I40" s="176">
        <v>126</v>
      </c>
    </row>
    <row r="41" spans="1:9" hidden="1" x14ac:dyDescent="0.2">
      <c r="A41" s="156"/>
      <c r="B41" s="175">
        <v>37</v>
      </c>
      <c r="C41" s="157">
        <v>106</v>
      </c>
      <c r="D41" s="157">
        <v>114</v>
      </c>
      <c r="E41" s="176">
        <v>126</v>
      </c>
      <c r="F41" s="180">
        <v>18</v>
      </c>
      <c r="G41" s="157">
        <v>106</v>
      </c>
      <c r="H41" s="157">
        <v>114</v>
      </c>
      <c r="I41" s="176">
        <v>126</v>
      </c>
    </row>
    <row r="42" spans="1:9" hidden="1" x14ac:dyDescent="0.2">
      <c r="A42" s="156"/>
      <c r="B42" s="175">
        <v>38</v>
      </c>
      <c r="C42" s="157">
        <v>106</v>
      </c>
      <c r="D42" s="157">
        <v>115</v>
      </c>
      <c r="E42" s="176">
        <v>128</v>
      </c>
      <c r="F42" s="180">
        <v>19</v>
      </c>
      <c r="G42" s="157">
        <v>106</v>
      </c>
      <c r="H42" s="157">
        <v>115</v>
      </c>
      <c r="I42" s="176">
        <v>128</v>
      </c>
    </row>
    <row r="43" spans="1:9" hidden="1" x14ac:dyDescent="0.2">
      <c r="A43" s="156"/>
      <c r="B43" s="175">
        <v>39</v>
      </c>
      <c r="C43" s="157">
        <v>107</v>
      </c>
      <c r="D43" s="157">
        <v>115</v>
      </c>
      <c r="E43" s="176">
        <v>128</v>
      </c>
      <c r="F43" s="180">
        <v>20</v>
      </c>
      <c r="G43" s="157">
        <v>107</v>
      </c>
      <c r="H43" s="157">
        <v>115</v>
      </c>
      <c r="I43" s="176">
        <v>128</v>
      </c>
    </row>
    <row r="44" spans="1:9" hidden="1" x14ac:dyDescent="0.2">
      <c r="A44" s="156"/>
      <c r="B44" s="175">
        <v>40</v>
      </c>
      <c r="C44" s="157">
        <v>107</v>
      </c>
      <c r="D44" s="157">
        <v>116</v>
      </c>
      <c r="E44" s="176">
        <v>130</v>
      </c>
      <c r="F44" s="180">
        <v>21</v>
      </c>
      <c r="G44" s="157">
        <v>107</v>
      </c>
      <c r="H44" s="157">
        <v>116</v>
      </c>
      <c r="I44" s="176">
        <v>130</v>
      </c>
    </row>
    <row r="45" spans="1:9" hidden="1" x14ac:dyDescent="0.2">
      <c r="A45" s="156"/>
      <c r="B45" s="175">
        <v>42</v>
      </c>
      <c r="C45" s="157">
        <v>107</v>
      </c>
      <c r="D45" s="157">
        <v>116</v>
      </c>
      <c r="E45" s="176">
        <v>130</v>
      </c>
      <c r="F45" s="180">
        <v>22</v>
      </c>
      <c r="G45" s="157">
        <v>107</v>
      </c>
      <c r="H45" s="157">
        <v>116</v>
      </c>
      <c r="I45" s="176">
        <v>130</v>
      </c>
    </row>
    <row r="46" spans="1:9" hidden="1" x14ac:dyDescent="0.2">
      <c r="A46" s="156"/>
      <c r="B46" s="175">
        <v>44</v>
      </c>
      <c r="C46" s="157">
        <v>108</v>
      </c>
      <c r="D46" s="157">
        <v>117</v>
      </c>
      <c r="E46" s="176">
        <v>132</v>
      </c>
      <c r="F46" s="180">
        <v>23</v>
      </c>
      <c r="G46" s="157">
        <v>108</v>
      </c>
      <c r="H46" s="157">
        <v>117</v>
      </c>
      <c r="I46" s="176">
        <v>132</v>
      </c>
    </row>
    <row r="47" spans="1:9" hidden="1" x14ac:dyDescent="0.2">
      <c r="A47" s="156"/>
      <c r="B47" s="175">
        <v>46</v>
      </c>
      <c r="C47" s="157">
        <v>108</v>
      </c>
      <c r="D47" s="157">
        <v>117</v>
      </c>
      <c r="E47" s="176">
        <v>132</v>
      </c>
      <c r="F47" s="180">
        <v>24</v>
      </c>
      <c r="G47" s="157">
        <v>108</v>
      </c>
      <c r="H47" s="157">
        <v>117</v>
      </c>
      <c r="I47" s="176">
        <v>132</v>
      </c>
    </row>
    <row r="48" spans="1:9" hidden="1" x14ac:dyDescent="0.2">
      <c r="A48" s="156"/>
      <c r="B48" s="175">
        <v>48</v>
      </c>
      <c r="C48" s="157">
        <v>108</v>
      </c>
      <c r="D48" s="157">
        <v>118</v>
      </c>
      <c r="E48" s="176">
        <v>134</v>
      </c>
      <c r="F48" s="180">
        <v>25</v>
      </c>
      <c r="G48" s="157">
        <v>108</v>
      </c>
      <c r="H48" s="157">
        <v>118</v>
      </c>
      <c r="I48" s="176">
        <v>134</v>
      </c>
    </row>
    <row r="49" spans="1:9" hidden="1" x14ac:dyDescent="0.2">
      <c r="A49" s="156"/>
      <c r="B49" s="175">
        <v>50</v>
      </c>
      <c r="C49" s="157">
        <v>109</v>
      </c>
      <c r="D49" s="157">
        <v>118</v>
      </c>
      <c r="E49" s="176">
        <v>134</v>
      </c>
      <c r="F49" s="180">
        <v>26</v>
      </c>
      <c r="G49" s="157">
        <v>109</v>
      </c>
      <c r="H49" s="157">
        <v>118</v>
      </c>
      <c r="I49" s="176">
        <v>134</v>
      </c>
    </row>
    <row r="50" spans="1:9" hidden="1" x14ac:dyDescent="0.2">
      <c r="A50" s="156"/>
      <c r="B50" s="175">
        <v>52</v>
      </c>
      <c r="C50" s="157">
        <v>109</v>
      </c>
      <c r="D50" s="157">
        <v>119</v>
      </c>
      <c r="E50" s="176">
        <v>135</v>
      </c>
      <c r="F50" s="180">
        <v>27</v>
      </c>
      <c r="G50" s="157">
        <v>109</v>
      </c>
      <c r="H50" s="157">
        <v>119</v>
      </c>
      <c r="I50" s="176">
        <v>135</v>
      </c>
    </row>
    <row r="51" spans="1:9" hidden="1" x14ac:dyDescent="0.2">
      <c r="A51" s="156"/>
      <c r="B51" s="175">
        <v>54</v>
      </c>
      <c r="C51" s="157">
        <v>109</v>
      </c>
      <c r="D51" s="157">
        <v>119</v>
      </c>
      <c r="E51" s="176">
        <v>135</v>
      </c>
      <c r="F51" s="180">
        <v>28</v>
      </c>
      <c r="G51" s="157">
        <v>109</v>
      </c>
      <c r="H51" s="157">
        <v>119</v>
      </c>
      <c r="I51" s="176">
        <v>135</v>
      </c>
    </row>
    <row r="52" spans="1:9" hidden="1" x14ac:dyDescent="0.2">
      <c r="A52" s="156"/>
      <c r="B52" s="175">
        <v>56</v>
      </c>
      <c r="C52" s="157">
        <v>110</v>
      </c>
      <c r="D52" s="157">
        <v>120</v>
      </c>
      <c r="E52" s="176">
        <v>135</v>
      </c>
      <c r="F52" s="180">
        <v>29</v>
      </c>
      <c r="G52" s="157">
        <v>110</v>
      </c>
      <c r="H52" s="157">
        <v>120</v>
      </c>
      <c r="I52" s="176">
        <v>135</v>
      </c>
    </row>
    <row r="53" spans="1:9" ht="13.5" hidden="1" thickBot="1" x14ac:dyDescent="0.25">
      <c r="A53" s="156"/>
      <c r="B53" s="177">
        <v>58</v>
      </c>
      <c r="C53" s="178">
        <v>110</v>
      </c>
      <c r="D53" s="178">
        <v>120</v>
      </c>
      <c r="E53" s="179">
        <v>135</v>
      </c>
      <c r="F53" s="181">
        <v>30</v>
      </c>
      <c r="G53" s="178">
        <v>110</v>
      </c>
      <c r="H53" s="178">
        <v>120</v>
      </c>
      <c r="I53" s="179">
        <v>135</v>
      </c>
    </row>
    <row r="54" spans="1:9" hidden="1" x14ac:dyDescent="0.2">
      <c r="A54" s="156"/>
      <c r="B54" s="157"/>
      <c r="C54" s="157"/>
      <c r="D54" s="157"/>
      <c r="E54" s="157"/>
    </row>
    <row r="55" spans="1:9" hidden="1" x14ac:dyDescent="0.2"/>
  </sheetData>
  <sheetProtection algorithmName="SHA-512" hashValue="cBjAF4rtzTNG78vRBgAqvIMsE8ftO4o6EJzDyDDIqPZan5uTVBylx5vmAdpmMSURW+VgneKbVHdg5d+Fq2WPaQ==" saltValue="GRNZns1B8DOBHlQaTng0Gg==" spinCount="100000" sheet="1" objects="1" scenarios="1"/>
  <protectedRanges>
    <protectedRange sqref="C3:C8 C10" name="Gehaltsklasse_1"/>
  </protectedRanges>
  <mergeCells count="6">
    <mergeCell ref="A9:C9"/>
    <mergeCell ref="D9:E9"/>
    <mergeCell ref="D16:E16"/>
    <mergeCell ref="D17:E17"/>
    <mergeCell ref="D18:E18"/>
    <mergeCell ref="D15:E15"/>
  </mergeCells>
  <pageMargins left="0.43307086614173229" right="0.19685039370078741" top="0.35433070866141736" bottom="0.55118110236220474" header="0.23622047244094491" footer="0.51181102362204722"/>
  <pageSetup paperSize="9" orientation="landscape" r:id="rId1"/>
  <headerFooter alignWithMargins="0">
    <oddFooter>&amp;L&amp;F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3"/>
  <sheetViews>
    <sheetView showGridLines="0" topLeftCell="A16" workbookViewId="0">
      <selection activeCell="B9" sqref="B9"/>
    </sheetView>
  </sheetViews>
  <sheetFormatPr baseColWidth="10" defaultRowHeight="12.75" x14ac:dyDescent="0.2"/>
  <cols>
    <col min="1" max="1" width="20.85546875" bestFit="1" customWidth="1"/>
    <col min="2" max="2" width="25" bestFit="1" customWidth="1"/>
    <col min="3" max="3" width="26.140625" customWidth="1"/>
  </cols>
  <sheetData>
    <row r="1" spans="1:4" ht="23.25" x14ac:dyDescent="0.35">
      <c r="A1" s="2"/>
      <c r="B1" s="2"/>
      <c r="C1" s="2"/>
      <c r="D1" s="2"/>
    </row>
    <row r="2" spans="1:4" ht="18" x14ac:dyDescent="0.25">
      <c r="A2" s="195"/>
    </row>
    <row r="3" spans="1:4" ht="18" x14ac:dyDescent="0.25">
      <c r="A3" s="195"/>
    </row>
    <row r="5" spans="1:4" ht="23.25" x14ac:dyDescent="0.35">
      <c r="A5" s="227" t="s">
        <v>83</v>
      </c>
      <c r="B5" s="228"/>
      <c r="C5" s="229"/>
    </row>
    <row r="6" spans="1:4" ht="23.25" x14ac:dyDescent="0.35">
      <c r="A6" s="199" t="s">
        <v>84</v>
      </c>
      <c r="B6" s="197"/>
      <c r="C6" s="198"/>
    </row>
    <row r="7" spans="1:4" ht="23.25" x14ac:dyDescent="0.35">
      <c r="A7" s="230"/>
      <c r="B7" s="231"/>
      <c r="C7" s="232"/>
    </row>
    <row r="8" spans="1:4" ht="23.25" x14ac:dyDescent="0.35">
      <c r="A8" s="200" t="s">
        <v>23</v>
      </c>
      <c r="B8" s="201" t="s">
        <v>17</v>
      </c>
      <c r="C8" s="201" t="s">
        <v>16</v>
      </c>
    </row>
    <row r="9" spans="1:4" ht="23.25" x14ac:dyDescent="0.35">
      <c r="A9" s="196">
        <v>1</v>
      </c>
      <c r="B9" s="204">
        <f>'3. Lohnbänderstruktur'!D10</f>
        <v>53529.293000000005</v>
      </c>
      <c r="C9" s="204">
        <f>'3. Lohnbänderstruktur'!G10</f>
        <v>72264.54555000001</v>
      </c>
    </row>
    <row r="10" spans="1:4" ht="23.25" x14ac:dyDescent="0.35">
      <c r="A10" s="196">
        <v>2</v>
      </c>
      <c r="B10" s="204">
        <f>'3. Lohnbänderstruktur'!D11</f>
        <v>57544</v>
      </c>
      <c r="C10" s="204">
        <f>'3. Lohnbänderstruktur'!G11</f>
        <v>77684.400000000009</v>
      </c>
    </row>
    <row r="11" spans="1:4" ht="23.25" x14ac:dyDescent="0.35">
      <c r="A11" s="196">
        <v>3</v>
      </c>
      <c r="B11" s="204">
        <f>'3. Lohnbänderstruktur'!D12</f>
        <v>61860</v>
      </c>
      <c r="C11" s="204">
        <f>'3. Lohnbänderstruktur'!G12</f>
        <v>83511</v>
      </c>
    </row>
    <row r="12" spans="1:4" ht="23.25" x14ac:dyDescent="0.35">
      <c r="A12" s="196">
        <v>4</v>
      </c>
      <c r="B12" s="204">
        <f>'3. Lohnbänderstruktur'!D13</f>
        <v>66500</v>
      </c>
      <c r="C12" s="204">
        <f>'3. Lohnbänderstruktur'!G13</f>
        <v>89775</v>
      </c>
    </row>
    <row r="13" spans="1:4" ht="23.25" x14ac:dyDescent="0.35">
      <c r="A13" s="196">
        <v>5</v>
      </c>
      <c r="B13" s="204">
        <f>'3. Lohnbänderstruktur'!D14</f>
        <v>71488</v>
      </c>
      <c r="C13" s="204">
        <f>'3. Lohnbänderstruktur'!G14</f>
        <v>96508.800000000003</v>
      </c>
    </row>
    <row r="14" spans="1:4" ht="23.25" x14ac:dyDescent="0.35">
      <c r="A14" s="196">
        <v>6</v>
      </c>
      <c r="B14" s="204">
        <f>'3. Lohnbänderstruktur'!D15</f>
        <v>76850</v>
      </c>
      <c r="C14" s="204">
        <f>'3. Lohnbänderstruktur'!G15</f>
        <v>103747.5</v>
      </c>
    </row>
    <row r="15" spans="1:4" ht="23.25" x14ac:dyDescent="0.35">
      <c r="A15" s="196">
        <v>7</v>
      </c>
      <c r="B15" s="204">
        <f>'3. Lohnbänderstruktur'!D16</f>
        <v>82614</v>
      </c>
      <c r="C15" s="204">
        <f>'3. Lohnbänderstruktur'!G16</f>
        <v>111528.90000000001</v>
      </c>
    </row>
    <row r="16" spans="1:4" ht="23.25" x14ac:dyDescent="0.35">
      <c r="A16" s="196">
        <v>8</v>
      </c>
      <c r="B16" s="204">
        <f>'3. Lohnbänderstruktur'!D17</f>
        <v>88810</v>
      </c>
      <c r="C16" s="204">
        <f>'3. Lohnbänderstruktur'!G17</f>
        <v>119893.50000000001</v>
      </c>
    </row>
    <row r="17" spans="1:3" ht="23.25" x14ac:dyDescent="0.35">
      <c r="A17" s="196">
        <v>9</v>
      </c>
      <c r="B17" s="204">
        <f>'3. Lohnbänderstruktur'!D18</f>
        <v>95471</v>
      </c>
      <c r="C17" s="204">
        <f>'3. Lohnbänderstruktur'!G18</f>
        <v>128885.85</v>
      </c>
    </row>
    <row r="18" spans="1:3" ht="23.25" x14ac:dyDescent="0.35">
      <c r="A18" s="196">
        <v>10</v>
      </c>
      <c r="B18" s="204">
        <f>'3. Lohnbänderstruktur'!D19</f>
        <v>102631</v>
      </c>
      <c r="C18" s="204">
        <f>'3. Lohnbänderstruktur'!G19</f>
        <v>138551.85</v>
      </c>
    </row>
    <row r="19" spans="1:3" ht="23.25" x14ac:dyDescent="0.35">
      <c r="A19" s="196">
        <v>11</v>
      </c>
      <c r="B19" s="204">
        <f>'3. Lohnbänderstruktur'!D20</f>
        <v>110328</v>
      </c>
      <c r="C19" s="204">
        <f>'3. Lohnbänderstruktur'!G20</f>
        <v>148942.80000000002</v>
      </c>
    </row>
    <row r="20" spans="1:3" ht="23.25" x14ac:dyDescent="0.35">
      <c r="A20" s="196">
        <v>12</v>
      </c>
      <c r="B20" s="204">
        <f>'3. Lohnbänderstruktur'!D21</f>
        <v>118603</v>
      </c>
      <c r="C20" s="204">
        <f>'3. Lohnbänderstruktur'!G21</f>
        <v>160114.05000000002</v>
      </c>
    </row>
    <row r="21" spans="1:3" ht="23.25" x14ac:dyDescent="0.35">
      <c r="A21" s="196">
        <v>13</v>
      </c>
      <c r="B21" s="204">
        <f>'3. Lohnbänderstruktur'!D22</f>
        <v>127498</v>
      </c>
      <c r="C21" s="204">
        <f>'3. Lohnbänderstruktur'!G22</f>
        <v>172122.30000000002</v>
      </c>
    </row>
    <row r="22" spans="1:3" ht="23.25" x14ac:dyDescent="0.35">
      <c r="A22" s="196">
        <v>14</v>
      </c>
      <c r="B22" s="204">
        <f>'3. Lohnbänderstruktur'!D23</f>
        <v>137060</v>
      </c>
      <c r="C22" s="204">
        <f>'3. Lohnbänderstruktur'!G23</f>
        <v>185031</v>
      </c>
    </row>
    <row r="23" spans="1:3" ht="23.25" x14ac:dyDescent="0.35">
      <c r="A23" s="196">
        <v>15</v>
      </c>
      <c r="B23" s="204">
        <f>'3. Lohnbänderstruktur'!D24</f>
        <v>147340</v>
      </c>
      <c r="C23" s="204">
        <f>'3. Lohnbänderstruktur'!G24</f>
        <v>198909</v>
      </c>
    </row>
  </sheetData>
  <sheetProtection algorithmName="SHA-512" hashValue="PRqChrW23gOWqZGlC8jv+qYHOKPXcBfc/AJ0lmYCXkTJnhve9BgaEZVsAQWfDvaev5p6nJytL74Z9CXXC6o7Sg==" saltValue="ChuqVsqlY1YUykNPySNWuQ==" spinCount="100000" sheet="1" objects="1" scenarios="1"/>
  <mergeCells count="2">
    <mergeCell ref="A5:C5"/>
    <mergeCell ref="A7:C7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9"/>
  <sheetViews>
    <sheetView showGridLines="0" topLeftCell="A18" zoomScaleNormal="100" workbookViewId="0">
      <selection activeCell="A4" sqref="A4:G4"/>
    </sheetView>
  </sheetViews>
  <sheetFormatPr baseColWidth="10" defaultColWidth="11.42578125" defaultRowHeight="12.75" x14ac:dyDescent="0.2"/>
  <cols>
    <col min="1" max="1" width="10.85546875" customWidth="1"/>
    <col min="2" max="6" width="9.5703125" customWidth="1"/>
    <col min="7" max="7" width="11.140625" customWidth="1"/>
    <col min="8" max="13" width="9.5703125" customWidth="1"/>
  </cols>
  <sheetData>
    <row r="1" spans="1:13" ht="26.25" x14ac:dyDescent="0.4">
      <c r="A1" s="68" t="s">
        <v>19</v>
      </c>
      <c r="B1" s="92"/>
      <c r="C1" s="92"/>
      <c r="D1" s="92"/>
      <c r="E1" s="92"/>
      <c r="F1" s="92"/>
      <c r="G1" s="92"/>
      <c r="H1" s="93"/>
      <c r="I1" s="93"/>
      <c r="J1" s="93"/>
      <c r="K1" s="93"/>
      <c r="L1" s="93"/>
      <c r="M1" s="93"/>
    </row>
    <row r="2" spans="1:13" ht="26.25" x14ac:dyDescent="0.4">
      <c r="A2" s="4"/>
      <c r="B2" s="94"/>
      <c r="C2" s="94"/>
      <c r="D2" s="94"/>
      <c r="E2" s="94"/>
      <c r="F2" s="94"/>
      <c r="G2" s="94"/>
      <c r="H2" s="93"/>
      <c r="I2" s="93"/>
      <c r="J2" s="93"/>
      <c r="K2" s="93"/>
      <c r="L2" s="93"/>
      <c r="M2" s="93"/>
    </row>
    <row r="3" spans="1:13" ht="15.75" x14ac:dyDescent="0.25">
      <c r="A3" s="102" t="s">
        <v>94</v>
      </c>
      <c r="B3" s="103"/>
      <c r="C3" s="103"/>
      <c r="D3" s="103"/>
      <c r="E3" s="104"/>
      <c r="F3" s="105"/>
      <c r="G3" s="205">
        <f>52999.3*101%</f>
        <v>53529.293000000005</v>
      </c>
      <c r="I3" s="93"/>
      <c r="J3" s="106"/>
      <c r="K3" s="93"/>
      <c r="L3" s="93"/>
      <c r="M3" s="93"/>
    </row>
    <row r="4" spans="1:13" ht="15.75" x14ac:dyDescent="0.25">
      <c r="A4" s="233"/>
      <c r="B4" s="234"/>
      <c r="C4" s="234"/>
      <c r="D4" s="234"/>
      <c r="E4" s="235"/>
      <c r="F4" s="235"/>
      <c r="G4" s="235"/>
      <c r="H4" s="107"/>
      <c r="I4" s="93"/>
      <c r="J4" s="106"/>
      <c r="K4" s="93"/>
      <c r="L4" s="93"/>
      <c r="M4" s="93"/>
    </row>
    <row r="5" spans="1:13" ht="15.75" x14ac:dyDescent="0.25">
      <c r="A5" s="108" t="s">
        <v>27</v>
      </c>
      <c r="B5" s="109"/>
      <c r="C5" s="109"/>
      <c r="D5" s="109"/>
      <c r="E5" s="89"/>
      <c r="F5" s="110"/>
      <c r="G5" s="100">
        <v>7.4999999999999997E-2</v>
      </c>
      <c r="H5" s="107"/>
      <c r="I5" s="93"/>
      <c r="J5" s="106"/>
      <c r="K5" s="93"/>
      <c r="L5" s="93"/>
      <c r="M5" s="93"/>
    </row>
    <row r="6" spans="1:13" ht="26.25" x14ac:dyDescent="0.4">
      <c r="A6" s="4"/>
      <c r="B6" s="93"/>
      <c r="C6" s="93"/>
      <c r="D6" s="93"/>
      <c r="E6" s="94"/>
      <c r="F6" s="94"/>
      <c r="G6" s="94"/>
      <c r="H6" s="93"/>
      <c r="I6" s="93"/>
      <c r="K6" s="93"/>
      <c r="L6" s="93"/>
      <c r="M6" s="93"/>
    </row>
    <row r="7" spans="1:13" ht="31.5" customHeight="1" x14ac:dyDescent="0.2">
      <c r="A7" s="111" t="s">
        <v>23</v>
      </c>
      <c r="B7" s="236" t="s">
        <v>28</v>
      </c>
      <c r="C7" s="237"/>
      <c r="D7" s="238"/>
      <c r="E7" s="239" t="s">
        <v>29</v>
      </c>
      <c r="F7" s="240"/>
      <c r="G7" s="241"/>
      <c r="H7" s="242" t="s">
        <v>68</v>
      </c>
      <c r="I7" s="243"/>
      <c r="J7" s="244"/>
      <c r="K7" s="261" t="s">
        <v>89</v>
      </c>
      <c r="L7" s="261"/>
      <c r="M7" s="261"/>
    </row>
    <row r="8" spans="1:13" x14ac:dyDescent="0.2">
      <c r="A8" s="262"/>
      <c r="B8" s="264" t="s">
        <v>30</v>
      </c>
      <c r="C8" s="266" t="s">
        <v>31</v>
      </c>
      <c r="D8" s="251" t="s">
        <v>32</v>
      </c>
      <c r="E8" s="112" t="s">
        <v>30</v>
      </c>
      <c r="F8" s="253" t="s">
        <v>31</v>
      </c>
      <c r="G8" s="245" t="s">
        <v>32</v>
      </c>
      <c r="H8" s="113" t="s">
        <v>30</v>
      </c>
      <c r="I8" s="247" t="s">
        <v>15</v>
      </c>
      <c r="J8" s="249" t="s">
        <v>32</v>
      </c>
      <c r="K8" s="114" t="s">
        <v>30</v>
      </c>
      <c r="L8" s="268" t="s">
        <v>15</v>
      </c>
      <c r="M8" s="270" t="s">
        <v>32</v>
      </c>
    </row>
    <row r="9" spans="1:13" x14ac:dyDescent="0.2">
      <c r="A9" s="263"/>
      <c r="B9" s="265"/>
      <c r="C9" s="267"/>
      <c r="D9" s="252"/>
      <c r="E9" s="115">
        <v>1.35</v>
      </c>
      <c r="F9" s="254"/>
      <c r="G9" s="246"/>
      <c r="H9" s="115">
        <v>1.2</v>
      </c>
      <c r="I9" s="248"/>
      <c r="J9" s="250"/>
      <c r="K9" s="115">
        <v>1.1000000000000001</v>
      </c>
      <c r="L9" s="269"/>
      <c r="M9" s="271"/>
    </row>
    <row r="10" spans="1:13" s="66" customFormat="1" ht="18" customHeight="1" x14ac:dyDescent="0.2">
      <c r="A10" s="120">
        <v>1</v>
      </c>
      <c r="B10" s="116">
        <f>D10/13</f>
        <v>4117.6379230769235</v>
      </c>
      <c r="C10" s="116">
        <f>D10/13*12</f>
        <v>49411.655076923082</v>
      </c>
      <c r="D10" s="116">
        <f>G3</f>
        <v>53529.293000000005</v>
      </c>
      <c r="E10" s="117">
        <f>G10/13</f>
        <v>5558.811196153847</v>
      </c>
      <c r="F10" s="117">
        <f>G10/13*12</f>
        <v>66705.734353846172</v>
      </c>
      <c r="G10" s="117">
        <f>D10*$E$9</f>
        <v>72264.54555000001</v>
      </c>
      <c r="H10" s="118">
        <f>J10/13</f>
        <v>4941.165507692308</v>
      </c>
      <c r="I10" s="118">
        <f>J10/13*12</f>
        <v>59293.986092307692</v>
      </c>
      <c r="J10" s="118">
        <f>D10*$H$9</f>
        <v>64235.151600000005</v>
      </c>
      <c r="K10" s="119">
        <f>M10/13</f>
        <v>4529.4017153846162</v>
      </c>
      <c r="L10" s="119">
        <f>M10/13*12</f>
        <v>54352.820584615394</v>
      </c>
      <c r="M10" s="119">
        <f>D10*$K$9</f>
        <v>58882.222300000009</v>
      </c>
    </row>
    <row r="11" spans="1:13" s="66" customFormat="1" ht="18" customHeight="1" x14ac:dyDescent="0.2">
      <c r="A11" s="120">
        <v>2</v>
      </c>
      <c r="B11" s="116">
        <f t="shared" ref="B11:B24" si="0">D11/13</f>
        <v>4426.4615384615381</v>
      </c>
      <c r="C11" s="116">
        <f t="shared" ref="C11:C24" si="1">D11/13*12</f>
        <v>53117.538461538454</v>
      </c>
      <c r="D11" s="116">
        <f>ROUND((D10*$G$5+D10),0)</f>
        <v>57544</v>
      </c>
      <c r="E11" s="117">
        <f t="shared" ref="E11:E24" si="2">G11/13</f>
        <v>5975.7230769230773</v>
      </c>
      <c r="F11" s="117">
        <f t="shared" ref="F11:F24" si="3">G11/13*12</f>
        <v>71708.676923076928</v>
      </c>
      <c r="G11" s="117">
        <f t="shared" ref="G11:G24" si="4">D11*$E$9</f>
        <v>77684.400000000009</v>
      </c>
      <c r="H11" s="118">
        <f t="shared" ref="H11:H29" si="5">J11/13</f>
        <v>5311.7538461538461</v>
      </c>
      <c r="I11" s="118">
        <f t="shared" ref="I11:I24" si="6">J11/13*12</f>
        <v>63741.046153846153</v>
      </c>
      <c r="J11" s="118">
        <f t="shared" ref="J11:J24" si="7">D11*$H$9</f>
        <v>69052.800000000003</v>
      </c>
      <c r="K11" s="119">
        <f t="shared" ref="K11:K24" si="8">M11/13</f>
        <v>4869.1076923076926</v>
      </c>
      <c r="L11" s="119">
        <f t="shared" ref="L11:L24" si="9">M11/13*12</f>
        <v>58429.292307692311</v>
      </c>
      <c r="M11" s="119">
        <f t="shared" ref="M11:M24" si="10">D11*$K$9</f>
        <v>63298.400000000009</v>
      </c>
    </row>
    <row r="12" spans="1:13" s="66" customFormat="1" ht="18" customHeight="1" x14ac:dyDescent="0.2">
      <c r="A12" s="120">
        <v>3</v>
      </c>
      <c r="B12" s="116">
        <f t="shared" si="0"/>
        <v>4758.4615384615381</v>
      </c>
      <c r="C12" s="116">
        <f t="shared" si="1"/>
        <v>57101.538461538454</v>
      </c>
      <c r="D12" s="116">
        <f t="shared" ref="D12:D24" si="11">ROUND((D11*$G$5+D11),0)</f>
        <v>61860</v>
      </c>
      <c r="E12" s="117">
        <f t="shared" si="2"/>
        <v>6423.9230769230771</v>
      </c>
      <c r="F12" s="117">
        <f t="shared" si="3"/>
        <v>77087.076923076922</v>
      </c>
      <c r="G12" s="117">
        <f t="shared" si="4"/>
        <v>83511</v>
      </c>
      <c r="H12" s="118">
        <f t="shared" si="5"/>
        <v>5710.1538461538457</v>
      </c>
      <c r="I12" s="118">
        <f t="shared" si="6"/>
        <v>68521.846153846156</v>
      </c>
      <c r="J12" s="118">
        <f t="shared" si="7"/>
        <v>74232</v>
      </c>
      <c r="K12" s="119">
        <f t="shared" si="8"/>
        <v>5234.3076923076924</v>
      </c>
      <c r="L12" s="119">
        <f t="shared" si="9"/>
        <v>62811.692307692312</v>
      </c>
      <c r="M12" s="119">
        <f t="shared" si="10"/>
        <v>68046</v>
      </c>
    </row>
    <row r="13" spans="1:13" s="66" customFormat="1" ht="18" customHeight="1" x14ac:dyDescent="0.2">
      <c r="A13" s="120">
        <v>4</v>
      </c>
      <c r="B13" s="116">
        <f t="shared" si="0"/>
        <v>5115.3846153846152</v>
      </c>
      <c r="C13" s="116">
        <f t="shared" si="1"/>
        <v>61384.615384615383</v>
      </c>
      <c r="D13" s="116">
        <f t="shared" si="11"/>
        <v>66500</v>
      </c>
      <c r="E13" s="117">
        <f t="shared" si="2"/>
        <v>6905.7692307692305</v>
      </c>
      <c r="F13" s="117">
        <f t="shared" si="3"/>
        <v>82869.230769230766</v>
      </c>
      <c r="G13" s="117">
        <f t="shared" si="4"/>
        <v>89775</v>
      </c>
      <c r="H13" s="118">
        <f t="shared" si="5"/>
        <v>6138.4615384615381</v>
      </c>
      <c r="I13" s="118">
        <f t="shared" si="6"/>
        <v>73661.538461538454</v>
      </c>
      <c r="J13" s="118">
        <f t="shared" si="7"/>
        <v>79800</v>
      </c>
      <c r="K13" s="119">
        <f t="shared" si="8"/>
        <v>5626.9230769230771</v>
      </c>
      <c r="L13" s="119">
        <f t="shared" si="9"/>
        <v>67523.076923076922</v>
      </c>
      <c r="M13" s="119">
        <f t="shared" si="10"/>
        <v>73150</v>
      </c>
    </row>
    <row r="14" spans="1:13" s="66" customFormat="1" ht="18" customHeight="1" x14ac:dyDescent="0.2">
      <c r="A14" s="120">
        <v>5</v>
      </c>
      <c r="B14" s="116">
        <f t="shared" si="0"/>
        <v>5499.0769230769229</v>
      </c>
      <c r="C14" s="116">
        <f t="shared" si="1"/>
        <v>65988.923076923078</v>
      </c>
      <c r="D14" s="116">
        <f t="shared" si="11"/>
        <v>71488</v>
      </c>
      <c r="E14" s="117">
        <f t="shared" si="2"/>
        <v>7423.7538461538461</v>
      </c>
      <c r="F14" s="117">
        <f t="shared" si="3"/>
        <v>89085.046153846153</v>
      </c>
      <c r="G14" s="117">
        <f t="shared" si="4"/>
        <v>96508.800000000003</v>
      </c>
      <c r="H14" s="118">
        <f t="shared" si="5"/>
        <v>6598.8923076923074</v>
      </c>
      <c r="I14" s="118">
        <f t="shared" si="6"/>
        <v>79186.707692307682</v>
      </c>
      <c r="J14" s="118">
        <f t="shared" si="7"/>
        <v>85785.599999999991</v>
      </c>
      <c r="K14" s="119">
        <f t="shared" si="8"/>
        <v>6048.9846153846156</v>
      </c>
      <c r="L14" s="119">
        <f t="shared" si="9"/>
        <v>72587.815384615387</v>
      </c>
      <c r="M14" s="119">
        <f t="shared" si="10"/>
        <v>78636.800000000003</v>
      </c>
    </row>
    <row r="15" spans="1:13" s="66" customFormat="1" ht="18" customHeight="1" x14ac:dyDescent="0.2">
      <c r="A15" s="120">
        <v>6</v>
      </c>
      <c r="B15" s="116">
        <f t="shared" si="0"/>
        <v>5911.5384615384619</v>
      </c>
      <c r="C15" s="116">
        <f t="shared" si="1"/>
        <v>70938.461538461546</v>
      </c>
      <c r="D15" s="116">
        <f t="shared" si="11"/>
        <v>76850</v>
      </c>
      <c r="E15" s="117">
        <f t="shared" si="2"/>
        <v>7980.5769230769229</v>
      </c>
      <c r="F15" s="117">
        <f t="shared" si="3"/>
        <v>95766.923076923078</v>
      </c>
      <c r="G15" s="117">
        <f t="shared" si="4"/>
        <v>103747.5</v>
      </c>
      <c r="H15" s="118">
        <f t="shared" si="5"/>
        <v>7093.8461538461543</v>
      </c>
      <c r="I15" s="118">
        <f t="shared" si="6"/>
        <v>85126.153846153844</v>
      </c>
      <c r="J15" s="118">
        <f t="shared" si="7"/>
        <v>92220</v>
      </c>
      <c r="K15" s="119">
        <f t="shared" si="8"/>
        <v>6502.6923076923076</v>
      </c>
      <c r="L15" s="119">
        <f t="shared" si="9"/>
        <v>78032.307692307688</v>
      </c>
      <c r="M15" s="119">
        <f t="shared" si="10"/>
        <v>84535</v>
      </c>
    </row>
    <row r="16" spans="1:13" s="66" customFormat="1" ht="18" customHeight="1" x14ac:dyDescent="0.2">
      <c r="A16" s="120">
        <v>7</v>
      </c>
      <c r="B16" s="116">
        <f t="shared" si="0"/>
        <v>6354.9230769230771</v>
      </c>
      <c r="C16" s="116">
        <f t="shared" si="1"/>
        <v>76259.076923076922</v>
      </c>
      <c r="D16" s="116">
        <f t="shared" si="11"/>
        <v>82614</v>
      </c>
      <c r="E16" s="117">
        <f t="shared" si="2"/>
        <v>8579.1461538461554</v>
      </c>
      <c r="F16" s="117">
        <f t="shared" si="3"/>
        <v>102949.75384615386</v>
      </c>
      <c r="G16" s="117">
        <f t="shared" si="4"/>
        <v>111528.90000000001</v>
      </c>
      <c r="H16" s="118">
        <f t="shared" si="5"/>
        <v>7625.9076923076927</v>
      </c>
      <c r="I16" s="118">
        <f t="shared" si="6"/>
        <v>91510.892307692309</v>
      </c>
      <c r="J16" s="118">
        <f t="shared" si="7"/>
        <v>99136.8</v>
      </c>
      <c r="K16" s="119">
        <f t="shared" si="8"/>
        <v>6990.4153846153849</v>
      </c>
      <c r="L16" s="119">
        <f t="shared" si="9"/>
        <v>83884.984615384616</v>
      </c>
      <c r="M16" s="119">
        <f t="shared" si="10"/>
        <v>90875.400000000009</v>
      </c>
    </row>
    <row r="17" spans="1:17" s="66" customFormat="1" ht="18" customHeight="1" x14ac:dyDescent="0.2">
      <c r="A17" s="120">
        <v>8</v>
      </c>
      <c r="B17" s="116">
        <f t="shared" si="0"/>
        <v>6831.5384615384619</v>
      </c>
      <c r="C17" s="116">
        <f t="shared" si="1"/>
        <v>81978.461538461546</v>
      </c>
      <c r="D17" s="116">
        <f t="shared" si="11"/>
        <v>88810</v>
      </c>
      <c r="E17" s="117">
        <f t="shared" si="2"/>
        <v>9222.5769230769238</v>
      </c>
      <c r="F17" s="117">
        <f t="shared" si="3"/>
        <v>110670.92307692309</v>
      </c>
      <c r="G17" s="117">
        <f t="shared" si="4"/>
        <v>119893.50000000001</v>
      </c>
      <c r="H17" s="118">
        <f t="shared" si="5"/>
        <v>8197.8461538461543</v>
      </c>
      <c r="I17" s="118">
        <f t="shared" si="6"/>
        <v>98374.153846153844</v>
      </c>
      <c r="J17" s="118">
        <f t="shared" si="7"/>
        <v>106572</v>
      </c>
      <c r="K17" s="119">
        <f t="shared" si="8"/>
        <v>7514.6923076923085</v>
      </c>
      <c r="L17" s="119">
        <f t="shared" si="9"/>
        <v>90176.307692307702</v>
      </c>
      <c r="M17" s="119">
        <f t="shared" si="10"/>
        <v>97691.000000000015</v>
      </c>
    </row>
    <row r="18" spans="1:17" s="66" customFormat="1" ht="18" customHeight="1" x14ac:dyDescent="0.2">
      <c r="A18" s="120">
        <v>9</v>
      </c>
      <c r="B18" s="116">
        <f t="shared" si="0"/>
        <v>7343.9230769230771</v>
      </c>
      <c r="C18" s="116">
        <f t="shared" si="1"/>
        <v>88127.076923076922</v>
      </c>
      <c r="D18" s="116">
        <f t="shared" si="11"/>
        <v>95471</v>
      </c>
      <c r="E18" s="117">
        <f t="shared" si="2"/>
        <v>9914.296153846155</v>
      </c>
      <c r="F18" s="117">
        <f t="shared" si="3"/>
        <v>118971.55384615387</v>
      </c>
      <c r="G18" s="117">
        <f t="shared" si="4"/>
        <v>128885.85</v>
      </c>
      <c r="H18" s="118">
        <f t="shared" si="5"/>
        <v>8812.7076923076929</v>
      </c>
      <c r="I18" s="118">
        <f t="shared" si="6"/>
        <v>105752.49230769232</v>
      </c>
      <c r="J18" s="118">
        <f t="shared" si="7"/>
        <v>114565.2</v>
      </c>
      <c r="K18" s="119">
        <f t="shared" si="8"/>
        <v>8078.3153846153855</v>
      </c>
      <c r="L18" s="119">
        <f t="shared" si="9"/>
        <v>96939.784615384619</v>
      </c>
      <c r="M18" s="119">
        <f t="shared" si="10"/>
        <v>105018.1</v>
      </c>
    </row>
    <row r="19" spans="1:17" s="66" customFormat="1" ht="18" customHeight="1" x14ac:dyDescent="0.2">
      <c r="A19" s="120">
        <v>10</v>
      </c>
      <c r="B19" s="116">
        <f t="shared" si="0"/>
        <v>7894.6923076923076</v>
      </c>
      <c r="C19" s="116">
        <f t="shared" si="1"/>
        <v>94736.307692307688</v>
      </c>
      <c r="D19" s="116">
        <f t="shared" si="11"/>
        <v>102631</v>
      </c>
      <c r="E19" s="117">
        <f t="shared" si="2"/>
        <v>10657.834615384616</v>
      </c>
      <c r="F19" s="117">
        <f t="shared" si="3"/>
        <v>127894.0153846154</v>
      </c>
      <c r="G19" s="117">
        <f t="shared" si="4"/>
        <v>138551.85</v>
      </c>
      <c r="H19" s="118">
        <f t="shared" si="5"/>
        <v>9473.6307692307691</v>
      </c>
      <c r="I19" s="118">
        <f t="shared" si="6"/>
        <v>113683.56923076924</v>
      </c>
      <c r="J19" s="118">
        <f t="shared" si="7"/>
        <v>123157.2</v>
      </c>
      <c r="K19" s="119">
        <f t="shared" si="8"/>
        <v>8684.1615384615397</v>
      </c>
      <c r="L19" s="119">
        <f t="shared" si="9"/>
        <v>104209.93846153848</v>
      </c>
      <c r="M19" s="119">
        <f t="shared" si="10"/>
        <v>112894.1</v>
      </c>
    </row>
    <row r="20" spans="1:17" s="66" customFormat="1" ht="18" customHeight="1" x14ac:dyDescent="0.2">
      <c r="A20" s="120">
        <v>11</v>
      </c>
      <c r="B20" s="116">
        <f t="shared" si="0"/>
        <v>8486.7692307692305</v>
      </c>
      <c r="C20" s="116">
        <f t="shared" si="1"/>
        <v>101841.23076923077</v>
      </c>
      <c r="D20" s="116">
        <f t="shared" si="11"/>
        <v>110328</v>
      </c>
      <c r="E20" s="117">
        <f t="shared" si="2"/>
        <v>11457.138461538463</v>
      </c>
      <c r="F20" s="117">
        <f t="shared" si="3"/>
        <v>137485.66153846157</v>
      </c>
      <c r="G20" s="117">
        <f t="shared" si="4"/>
        <v>148942.80000000002</v>
      </c>
      <c r="H20" s="118">
        <f t="shared" si="5"/>
        <v>10184.123076923077</v>
      </c>
      <c r="I20" s="118">
        <f t="shared" si="6"/>
        <v>122209.47692307693</v>
      </c>
      <c r="J20" s="118">
        <f t="shared" si="7"/>
        <v>132393.60000000001</v>
      </c>
      <c r="K20" s="119">
        <f t="shared" si="8"/>
        <v>9335.4461538461546</v>
      </c>
      <c r="L20" s="119">
        <f t="shared" si="9"/>
        <v>112025.35384615386</v>
      </c>
      <c r="M20" s="119">
        <f t="shared" si="10"/>
        <v>121360.8</v>
      </c>
    </row>
    <row r="21" spans="1:17" s="66" customFormat="1" ht="18" customHeight="1" x14ac:dyDescent="0.2">
      <c r="A21" s="120">
        <v>12</v>
      </c>
      <c r="B21" s="116">
        <f t="shared" si="0"/>
        <v>9123.3076923076915</v>
      </c>
      <c r="C21" s="116">
        <f t="shared" si="1"/>
        <v>109479.6923076923</v>
      </c>
      <c r="D21" s="116">
        <f t="shared" si="11"/>
        <v>118603</v>
      </c>
      <c r="E21" s="117">
        <f t="shared" si="2"/>
        <v>12316.465384615385</v>
      </c>
      <c r="F21" s="117">
        <f t="shared" si="3"/>
        <v>147797.58461538464</v>
      </c>
      <c r="G21" s="117">
        <f t="shared" si="4"/>
        <v>160114.05000000002</v>
      </c>
      <c r="H21" s="118">
        <f t="shared" si="5"/>
        <v>10947.969230769231</v>
      </c>
      <c r="I21" s="118">
        <f t="shared" si="6"/>
        <v>131375.63076923077</v>
      </c>
      <c r="J21" s="118">
        <f t="shared" si="7"/>
        <v>142323.6</v>
      </c>
      <c r="K21" s="119">
        <f t="shared" si="8"/>
        <v>10035.638461538463</v>
      </c>
      <c r="L21" s="119">
        <f t="shared" si="9"/>
        <v>120427.66153846156</v>
      </c>
      <c r="M21" s="119">
        <f t="shared" si="10"/>
        <v>130463.30000000002</v>
      </c>
    </row>
    <row r="22" spans="1:17" s="66" customFormat="1" ht="18" customHeight="1" x14ac:dyDescent="0.2">
      <c r="A22" s="120">
        <v>13</v>
      </c>
      <c r="B22" s="116">
        <f t="shared" si="0"/>
        <v>9807.538461538461</v>
      </c>
      <c r="C22" s="116">
        <f t="shared" si="1"/>
        <v>117690.46153846153</v>
      </c>
      <c r="D22" s="116">
        <f t="shared" si="11"/>
        <v>127498</v>
      </c>
      <c r="E22" s="117">
        <f t="shared" si="2"/>
        <v>13240.176923076924</v>
      </c>
      <c r="F22" s="117">
        <f t="shared" si="3"/>
        <v>158882.12307692308</v>
      </c>
      <c r="G22" s="117">
        <f t="shared" si="4"/>
        <v>172122.30000000002</v>
      </c>
      <c r="H22" s="118">
        <f t="shared" si="5"/>
        <v>11769.046153846155</v>
      </c>
      <c r="I22" s="118">
        <f t="shared" si="6"/>
        <v>141228.55384615387</v>
      </c>
      <c r="J22" s="118">
        <f t="shared" si="7"/>
        <v>152997.6</v>
      </c>
      <c r="K22" s="119">
        <f t="shared" si="8"/>
        <v>10788.292307692309</v>
      </c>
      <c r="L22" s="119">
        <f t="shared" si="9"/>
        <v>129459.5076923077</v>
      </c>
      <c r="M22" s="119">
        <f t="shared" si="10"/>
        <v>140247.80000000002</v>
      </c>
    </row>
    <row r="23" spans="1:17" s="66" customFormat="1" ht="18" customHeight="1" x14ac:dyDescent="0.2">
      <c r="A23" s="120">
        <v>14</v>
      </c>
      <c r="B23" s="116">
        <f t="shared" si="0"/>
        <v>10543.076923076924</v>
      </c>
      <c r="C23" s="116">
        <f t="shared" si="1"/>
        <v>126516.92307692309</v>
      </c>
      <c r="D23" s="116">
        <f t="shared" si="11"/>
        <v>137060</v>
      </c>
      <c r="E23" s="117">
        <f t="shared" si="2"/>
        <v>14233.153846153846</v>
      </c>
      <c r="F23" s="117">
        <f t="shared" si="3"/>
        <v>170797.84615384616</v>
      </c>
      <c r="G23" s="117">
        <f t="shared" si="4"/>
        <v>185031</v>
      </c>
      <c r="H23" s="118">
        <f t="shared" si="5"/>
        <v>12651.692307692309</v>
      </c>
      <c r="I23" s="118">
        <f t="shared" si="6"/>
        <v>151820.30769230769</v>
      </c>
      <c r="J23" s="118">
        <f t="shared" si="7"/>
        <v>164472</v>
      </c>
      <c r="K23" s="119">
        <f t="shared" si="8"/>
        <v>11597.384615384615</v>
      </c>
      <c r="L23" s="119">
        <f t="shared" si="9"/>
        <v>139168.61538461538</v>
      </c>
      <c r="M23" s="119">
        <f t="shared" si="10"/>
        <v>150766</v>
      </c>
    </row>
    <row r="24" spans="1:17" s="66" customFormat="1" ht="18" customHeight="1" x14ac:dyDescent="0.2">
      <c r="A24" s="120">
        <v>15</v>
      </c>
      <c r="B24" s="116">
        <f t="shared" si="0"/>
        <v>11333.846153846154</v>
      </c>
      <c r="C24" s="116">
        <f t="shared" si="1"/>
        <v>136006.15384615384</v>
      </c>
      <c r="D24" s="116">
        <f t="shared" si="11"/>
        <v>147340</v>
      </c>
      <c r="E24" s="117">
        <f t="shared" si="2"/>
        <v>15300.692307692309</v>
      </c>
      <c r="F24" s="117">
        <f t="shared" si="3"/>
        <v>183608.30769230769</v>
      </c>
      <c r="G24" s="117">
        <f t="shared" si="4"/>
        <v>198909</v>
      </c>
      <c r="H24" s="118">
        <f t="shared" si="5"/>
        <v>13600.615384615385</v>
      </c>
      <c r="I24" s="118">
        <f t="shared" si="6"/>
        <v>163207.38461538462</v>
      </c>
      <c r="J24" s="118">
        <f t="shared" si="7"/>
        <v>176808</v>
      </c>
      <c r="K24" s="119">
        <f t="shared" si="8"/>
        <v>12467.23076923077</v>
      </c>
      <c r="L24" s="119">
        <f t="shared" si="9"/>
        <v>149606.76923076925</v>
      </c>
      <c r="M24" s="119">
        <f t="shared" si="10"/>
        <v>162074</v>
      </c>
    </row>
    <row r="25" spans="1:17" s="66" customFormat="1" ht="18" hidden="1" customHeight="1" x14ac:dyDescent="0.2">
      <c r="A25" s="120">
        <v>16</v>
      </c>
      <c r="B25" s="116">
        <f t="shared" ref="B25:B29" si="12">ROUND((B24*$G$5+B24),0)</f>
        <v>12184</v>
      </c>
      <c r="C25" s="116">
        <f t="shared" ref="C25:C29" si="13">C24*$G$5+C24</f>
        <v>146206.61538461538</v>
      </c>
      <c r="D25" s="116">
        <f t="shared" ref="D25:D29" si="14">B25*13</f>
        <v>158392</v>
      </c>
      <c r="E25" s="117">
        <f t="shared" ref="E25:E29" si="15">ROUND((B25*$E$9),0)</f>
        <v>16448</v>
      </c>
      <c r="F25" s="117">
        <f t="shared" ref="F25:F29" si="16">C25*$E$9</f>
        <v>197378.93076923076</v>
      </c>
      <c r="G25" s="117">
        <f t="shared" ref="G25:G29" si="17">F25/12*13</f>
        <v>213827.17499999999</v>
      </c>
      <c r="H25" s="118">
        <f t="shared" si="5"/>
        <v>14620.661538461536</v>
      </c>
      <c r="I25" s="118">
        <f t="shared" ref="I25:I29" si="18">C25*$H$9</f>
        <v>175447.93846153843</v>
      </c>
      <c r="J25" s="118">
        <f t="shared" ref="J25:J29" si="19">I25/12*13</f>
        <v>190068.59999999998</v>
      </c>
      <c r="K25" s="119">
        <f t="shared" ref="K25:M29" si="20">ROUND(B25*$K$9,0)</f>
        <v>13402</v>
      </c>
      <c r="L25" s="119">
        <f t="shared" si="20"/>
        <v>160827</v>
      </c>
      <c r="M25" s="119">
        <f t="shared" si="20"/>
        <v>174231</v>
      </c>
    </row>
    <row r="26" spans="1:17" s="66" customFormat="1" ht="18" hidden="1" customHeight="1" x14ac:dyDescent="0.2">
      <c r="A26" s="120">
        <v>17</v>
      </c>
      <c r="B26" s="116">
        <f t="shared" si="12"/>
        <v>13098</v>
      </c>
      <c r="C26" s="116">
        <f t="shared" si="13"/>
        <v>157172.11153846153</v>
      </c>
      <c r="D26" s="116">
        <f t="shared" si="14"/>
        <v>170274</v>
      </c>
      <c r="E26" s="117">
        <f t="shared" si="15"/>
        <v>17682</v>
      </c>
      <c r="F26" s="117">
        <f t="shared" si="16"/>
        <v>212182.35057692308</v>
      </c>
      <c r="G26" s="117">
        <f t="shared" si="17"/>
        <v>229864.21312499998</v>
      </c>
      <c r="H26" s="118">
        <f t="shared" si="5"/>
        <v>15717.21115384615</v>
      </c>
      <c r="I26" s="118">
        <f t="shared" si="18"/>
        <v>188606.53384615382</v>
      </c>
      <c r="J26" s="118">
        <f t="shared" si="19"/>
        <v>204323.74499999997</v>
      </c>
      <c r="K26" s="119">
        <f t="shared" si="20"/>
        <v>14408</v>
      </c>
      <c r="L26" s="119">
        <f t="shared" si="20"/>
        <v>172889</v>
      </c>
      <c r="M26" s="119">
        <f t="shared" si="20"/>
        <v>187301</v>
      </c>
    </row>
    <row r="27" spans="1:17" s="66" customFormat="1" ht="18" hidden="1" customHeight="1" x14ac:dyDescent="0.2">
      <c r="A27" s="120">
        <v>18</v>
      </c>
      <c r="B27" s="116">
        <f t="shared" si="12"/>
        <v>14080</v>
      </c>
      <c r="C27" s="116">
        <f t="shared" si="13"/>
        <v>168960.01990384614</v>
      </c>
      <c r="D27" s="116">
        <f t="shared" si="14"/>
        <v>183040</v>
      </c>
      <c r="E27" s="117">
        <f t="shared" si="15"/>
        <v>19008</v>
      </c>
      <c r="F27" s="117">
        <f t="shared" si="16"/>
        <v>228096.02687019232</v>
      </c>
      <c r="G27" s="117">
        <f t="shared" si="17"/>
        <v>247104.02910937503</v>
      </c>
      <c r="H27" s="118">
        <f t="shared" si="5"/>
        <v>16896.001990384615</v>
      </c>
      <c r="I27" s="118">
        <f t="shared" si="18"/>
        <v>202752.02388461537</v>
      </c>
      <c r="J27" s="118">
        <f t="shared" si="19"/>
        <v>219648.02587499999</v>
      </c>
      <c r="K27" s="119">
        <f t="shared" si="20"/>
        <v>15488</v>
      </c>
      <c r="L27" s="119">
        <f t="shared" si="20"/>
        <v>185856</v>
      </c>
      <c r="M27" s="119">
        <f t="shared" si="20"/>
        <v>201344</v>
      </c>
    </row>
    <row r="28" spans="1:17" s="66" customFormat="1" ht="18" hidden="1" customHeight="1" x14ac:dyDescent="0.2">
      <c r="A28" s="120">
        <v>19</v>
      </c>
      <c r="B28" s="116">
        <f t="shared" si="12"/>
        <v>15136</v>
      </c>
      <c r="C28" s="116">
        <f t="shared" si="13"/>
        <v>181632.02139663461</v>
      </c>
      <c r="D28" s="116">
        <f t="shared" si="14"/>
        <v>196768</v>
      </c>
      <c r="E28" s="117">
        <f t="shared" si="15"/>
        <v>20434</v>
      </c>
      <c r="F28" s="117">
        <f t="shared" si="16"/>
        <v>245203.22888545675</v>
      </c>
      <c r="G28" s="117">
        <f t="shared" si="17"/>
        <v>265636.83129257814</v>
      </c>
      <c r="H28" s="118">
        <f t="shared" si="5"/>
        <v>18163.202139663459</v>
      </c>
      <c r="I28" s="118">
        <f t="shared" si="18"/>
        <v>217958.42567596151</v>
      </c>
      <c r="J28" s="118">
        <f t="shared" si="19"/>
        <v>236121.62781562496</v>
      </c>
      <c r="K28" s="119">
        <f t="shared" si="20"/>
        <v>16650</v>
      </c>
      <c r="L28" s="119">
        <f t="shared" si="20"/>
        <v>199795</v>
      </c>
      <c r="M28" s="119">
        <f t="shared" si="20"/>
        <v>216445</v>
      </c>
    </row>
    <row r="29" spans="1:17" s="66" customFormat="1" ht="18" hidden="1" customHeight="1" x14ac:dyDescent="0.2">
      <c r="A29" s="120">
        <v>20</v>
      </c>
      <c r="B29" s="116">
        <f t="shared" si="12"/>
        <v>16271</v>
      </c>
      <c r="C29" s="116">
        <f t="shared" si="13"/>
        <v>195254.42300138221</v>
      </c>
      <c r="D29" s="116">
        <f t="shared" si="14"/>
        <v>211523</v>
      </c>
      <c r="E29" s="117">
        <f t="shared" si="15"/>
        <v>21966</v>
      </c>
      <c r="F29" s="117">
        <f t="shared" si="16"/>
        <v>263593.47105186601</v>
      </c>
      <c r="G29" s="117">
        <f t="shared" si="17"/>
        <v>285559.59363952151</v>
      </c>
      <c r="H29" s="118">
        <f t="shared" si="5"/>
        <v>19525.44230013822</v>
      </c>
      <c r="I29" s="118">
        <f t="shared" si="18"/>
        <v>234305.30760165866</v>
      </c>
      <c r="J29" s="118">
        <f t="shared" si="19"/>
        <v>253830.74990179687</v>
      </c>
      <c r="K29" s="119">
        <f t="shared" si="20"/>
        <v>17898</v>
      </c>
      <c r="L29" s="119">
        <f t="shared" si="20"/>
        <v>214780</v>
      </c>
      <c r="M29" s="119">
        <f t="shared" si="20"/>
        <v>232675</v>
      </c>
    </row>
    <row r="30" spans="1:17" x14ac:dyDescent="0.2"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</row>
    <row r="31" spans="1:17" x14ac:dyDescent="0.2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  <row r="32" spans="1:17" x14ac:dyDescent="0.2">
      <c r="A32" s="259" t="s">
        <v>95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158"/>
      <c r="O32" s="158"/>
      <c r="P32" s="158"/>
      <c r="Q32" s="158"/>
    </row>
    <row r="33" spans="1:17" x14ac:dyDescent="0.2">
      <c r="A33" s="260"/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158"/>
      <c r="O33" s="158"/>
      <c r="P33" s="158"/>
      <c r="Q33" s="158"/>
    </row>
    <row r="34" spans="1:17" x14ac:dyDescent="0.2">
      <c r="A34" s="212"/>
      <c r="B34" s="213"/>
      <c r="C34" s="214"/>
      <c r="D34" s="213"/>
      <c r="E34" s="93"/>
      <c r="F34" s="93"/>
      <c r="G34" s="93"/>
      <c r="H34" s="93"/>
      <c r="I34" s="93"/>
      <c r="J34" s="93"/>
      <c r="K34" s="93"/>
      <c r="L34" s="93"/>
      <c r="M34" s="93"/>
    </row>
    <row r="35" spans="1:17" hidden="1" x14ac:dyDescent="0.2">
      <c r="A35" s="215"/>
      <c r="B35" s="216"/>
      <c r="C35" s="216"/>
      <c r="D35" s="216"/>
      <c r="E35" s="95">
        <v>100</v>
      </c>
      <c r="F35" s="93" t="s">
        <v>10</v>
      </c>
      <c r="G35" s="93"/>
      <c r="H35" s="93"/>
      <c r="I35" s="93"/>
      <c r="J35" s="93"/>
      <c r="K35" s="93"/>
      <c r="L35" s="93"/>
      <c r="M35" s="93"/>
    </row>
    <row r="36" spans="1:17" hidden="1" x14ac:dyDescent="0.2">
      <c r="A36" s="217"/>
      <c r="B36" s="218"/>
      <c r="C36" s="218"/>
      <c r="D36" s="218"/>
      <c r="E36" s="96"/>
      <c r="F36" s="93"/>
      <c r="G36" s="93"/>
      <c r="H36" s="93"/>
      <c r="I36" s="93"/>
      <c r="J36" s="93"/>
      <c r="K36" s="93"/>
      <c r="L36" s="93"/>
      <c r="M36" s="93"/>
    </row>
    <row r="37" spans="1:17" hidden="1" x14ac:dyDescent="0.2">
      <c r="A37" s="219"/>
      <c r="B37" s="213"/>
      <c r="C37" s="213"/>
      <c r="D37" s="213"/>
      <c r="E37" s="93"/>
      <c r="F37" s="93"/>
      <c r="G37" s="93"/>
      <c r="H37" s="93"/>
      <c r="I37" s="93"/>
      <c r="J37" s="93"/>
      <c r="K37" s="93"/>
      <c r="L37" s="93"/>
      <c r="M37" s="93"/>
    </row>
    <row r="38" spans="1:17" ht="15.75" hidden="1" x14ac:dyDescent="0.2">
      <c r="A38" s="255"/>
      <c r="B38" s="256"/>
      <c r="C38" s="257"/>
      <c r="D38" s="258"/>
      <c r="E38" s="124">
        <v>100</v>
      </c>
      <c r="F38" s="93" t="s">
        <v>10</v>
      </c>
      <c r="G38" s="93"/>
      <c r="H38" s="93"/>
      <c r="I38" s="93"/>
      <c r="J38" s="93"/>
      <c r="K38" s="93"/>
      <c r="L38" s="93"/>
      <c r="M38" s="93"/>
    </row>
    <row r="39" spans="1:17" x14ac:dyDescent="0.2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</row>
    <row r="40" spans="1:17" x14ac:dyDescent="0.2">
      <c r="A40" s="21">
        <v>1</v>
      </c>
      <c r="B40" s="97">
        <f>D10</f>
        <v>53529.293000000005</v>
      </c>
      <c r="C40" s="97">
        <f>G10</f>
        <v>72264.54555000001</v>
      </c>
      <c r="D40" s="93"/>
      <c r="E40" s="93"/>
      <c r="F40" s="92"/>
      <c r="G40" s="93"/>
      <c r="H40" s="93"/>
      <c r="I40" s="93"/>
      <c r="J40" s="93"/>
      <c r="K40" s="93"/>
      <c r="L40" s="98"/>
      <c r="M40" s="93"/>
    </row>
    <row r="41" spans="1:17" x14ac:dyDescent="0.2">
      <c r="A41" s="21">
        <v>2</v>
      </c>
      <c r="B41" s="97">
        <f>D11</f>
        <v>57544</v>
      </c>
      <c r="C41" s="97">
        <f>G11</f>
        <v>77684.400000000009</v>
      </c>
      <c r="D41" s="93"/>
      <c r="E41" s="93"/>
      <c r="F41" s="92"/>
      <c r="G41" s="93"/>
      <c r="H41" s="93"/>
      <c r="I41" s="93"/>
      <c r="J41" s="93"/>
      <c r="K41" s="93"/>
      <c r="L41" s="93"/>
      <c r="M41" s="93"/>
    </row>
    <row r="42" spans="1:17" x14ac:dyDescent="0.2">
      <c r="A42" s="21">
        <v>3</v>
      </c>
      <c r="B42" s="97">
        <f t="shared" ref="B42:B59" si="21">D12</f>
        <v>61860</v>
      </c>
      <c r="C42" s="97">
        <f t="shared" ref="C42:C59" si="22">G12</f>
        <v>83511</v>
      </c>
      <c r="D42" s="93"/>
      <c r="E42" s="93"/>
      <c r="F42" s="92"/>
      <c r="G42" s="93"/>
      <c r="H42" s="93"/>
      <c r="I42" s="93"/>
      <c r="J42" s="93"/>
      <c r="K42" s="93"/>
      <c r="L42" s="93"/>
      <c r="M42" s="93"/>
    </row>
    <row r="43" spans="1:17" x14ac:dyDescent="0.2">
      <c r="A43" s="21">
        <v>4</v>
      </c>
      <c r="B43" s="97">
        <f t="shared" si="21"/>
        <v>66500</v>
      </c>
      <c r="C43" s="97">
        <f t="shared" si="22"/>
        <v>89775</v>
      </c>
      <c r="D43" s="93"/>
      <c r="E43" s="93"/>
      <c r="F43" s="92"/>
      <c r="G43" s="93"/>
      <c r="H43" s="93"/>
      <c r="I43" s="93"/>
      <c r="J43" s="93"/>
      <c r="K43" s="93"/>
      <c r="L43" s="93"/>
      <c r="M43" s="93"/>
    </row>
    <row r="44" spans="1:17" x14ac:dyDescent="0.2">
      <c r="A44" s="21">
        <v>5</v>
      </c>
      <c r="B44" s="97">
        <f t="shared" si="21"/>
        <v>71488</v>
      </c>
      <c r="C44" s="97">
        <f t="shared" si="22"/>
        <v>96508.800000000003</v>
      </c>
      <c r="D44" s="93"/>
      <c r="E44" s="93"/>
      <c r="F44" s="92"/>
      <c r="G44" s="93"/>
      <c r="H44" s="93"/>
      <c r="I44" s="93"/>
      <c r="J44" s="93"/>
      <c r="K44" s="93"/>
      <c r="L44" s="93"/>
      <c r="M44" s="93"/>
    </row>
    <row r="45" spans="1:17" x14ac:dyDescent="0.2">
      <c r="A45" s="21">
        <v>6</v>
      </c>
      <c r="B45" s="97">
        <f t="shared" si="21"/>
        <v>76850</v>
      </c>
      <c r="C45" s="97">
        <f t="shared" si="22"/>
        <v>103747.5</v>
      </c>
      <c r="D45" s="93"/>
      <c r="E45" s="93"/>
      <c r="F45" s="92"/>
      <c r="G45" s="93"/>
      <c r="H45" s="93"/>
      <c r="I45" s="93"/>
      <c r="J45" s="93"/>
      <c r="K45" s="93"/>
      <c r="L45" s="93"/>
      <c r="M45" s="93"/>
    </row>
    <row r="46" spans="1:17" x14ac:dyDescent="0.2">
      <c r="A46" s="21">
        <v>7</v>
      </c>
      <c r="B46" s="97">
        <f t="shared" si="21"/>
        <v>82614</v>
      </c>
      <c r="C46" s="97">
        <f t="shared" si="22"/>
        <v>111528.90000000001</v>
      </c>
      <c r="D46" s="93"/>
      <c r="E46" s="93"/>
      <c r="F46" s="92"/>
      <c r="G46" s="93"/>
      <c r="H46" s="93"/>
      <c r="I46" s="93"/>
      <c r="J46" s="93"/>
      <c r="K46" s="93"/>
      <c r="L46" s="93"/>
      <c r="M46" s="93"/>
    </row>
    <row r="47" spans="1:17" x14ac:dyDescent="0.2">
      <c r="A47" s="21">
        <v>8</v>
      </c>
      <c r="B47" s="97">
        <f t="shared" si="21"/>
        <v>88810</v>
      </c>
      <c r="C47" s="97">
        <f t="shared" si="22"/>
        <v>119893.50000000001</v>
      </c>
      <c r="D47" s="93"/>
      <c r="E47" s="93"/>
      <c r="F47" s="92"/>
      <c r="G47" s="93"/>
      <c r="H47" s="93"/>
      <c r="I47" s="93"/>
      <c r="J47" s="93"/>
      <c r="K47" s="93"/>
      <c r="L47" s="93"/>
      <c r="M47" s="93"/>
    </row>
    <row r="48" spans="1:17" x14ac:dyDescent="0.2">
      <c r="A48" s="21">
        <v>9</v>
      </c>
      <c r="B48" s="97">
        <f t="shared" si="21"/>
        <v>95471</v>
      </c>
      <c r="C48" s="97">
        <f t="shared" si="22"/>
        <v>128885.85</v>
      </c>
      <c r="D48" s="93"/>
      <c r="E48" s="93"/>
      <c r="F48" s="92"/>
      <c r="G48" s="93"/>
      <c r="H48" s="93"/>
      <c r="I48" s="93"/>
      <c r="J48" s="93"/>
      <c r="K48" s="93"/>
      <c r="L48" s="93"/>
      <c r="M48" s="93"/>
    </row>
    <row r="49" spans="1:13" x14ac:dyDescent="0.2">
      <c r="A49" s="21">
        <v>10</v>
      </c>
      <c r="B49" s="97">
        <f t="shared" si="21"/>
        <v>102631</v>
      </c>
      <c r="C49" s="97">
        <f t="shared" si="22"/>
        <v>138551.85</v>
      </c>
      <c r="D49" s="93"/>
      <c r="E49" s="93"/>
      <c r="F49" s="92"/>
      <c r="G49" s="93"/>
      <c r="H49" s="93"/>
      <c r="I49" s="93"/>
      <c r="J49" s="93"/>
      <c r="K49" s="93"/>
      <c r="L49" s="93"/>
      <c r="M49" s="93"/>
    </row>
    <row r="50" spans="1:13" x14ac:dyDescent="0.2">
      <c r="A50" s="21">
        <v>11</v>
      </c>
      <c r="B50" s="97">
        <f t="shared" si="21"/>
        <v>110328</v>
      </c>
      <c r="C50" s="97">
        <f t="shared" si="22"/>
        <v>148942.80000000002</v>
      </c>
      <c r="D50" s="93"/>
      <c r="E50" s="93"/>
      <c r="F50" s="92"/>
      <c r="G50" s="93"/>
      <c r="H50" s="93"/>
      <c r="I50" s="93"/>
      <c r="J50" s="93"/>
      <c r="K50" s="93"/>
      <c r="L50" s="93"/>
      <c r="M50" s="93"/>
    </row>
    <row r="51" spans="1:13" x14ac:dyDescent="0.2">
      <c r="A51" s="21">
        <v>12</v>
      </c>
      <c r="B51" s="97">
        <f t="shared" si="21"/>
        <v>118603</v>
      </c>
      <c r="C51" s="97">
        <f t="shared" si="22"/>
        <v>160114.05000000002</v>
      </c>
      <c r="D51" s="93"/>
      <c r="E51" s="93"/>
      <c r="F51" s="92"/>
      <c r="G51" s="93"/>
      <c r="H51" s="93"/>
      <c r="I51" s="93"/>
      <c r="J51" s="93"/>
      <c r="K51" s="93"/>
      <c r="L51" s="93"/>
      <c r="M51" s="93"/>
    </row>
    <row r="52" spans="1:13" x14ac:dyDescent="0.2">
      <c r="A52" s="21">
        <v>13</v>
      </c>
      <c r="B52" s="97">
        <f t="shared" si="21"/>
        <v>127498</v>
      </c>
      <c r="C52" s="97">
        <f t="shared" si="22"/>
        <v>172122.30000000002</v>
      </c>
      <c r="D52" s="93"/>
      <c r="E52" s="93"/>
      <c r="F52" s="92"/>
      <c r="G52" s="93"/>
      <c r="H52" s="93"/>
      <c r="I52" s="93"/>
      <c r="J52" s="93"/>
      <c r="K52" s="93"/>
      <c r="L52" s="93"/>
      <c r="M52" s="93"/>
    </row>
    <row r="53" spans="1:13" x14ac:dyDescent="0.2">
      <c r="A53" s="21">
        <v>14</v>
      </c>
      <c r="B53" s="97">
        <f t="shared" si="21"/>
        <v>137060</v>
      </c>
      <c r="C53" s="97">
        <f t="shared" si="22"/>
        <v>185031</v>
      </c>
      <c r="D53" s="93"/>
      <c r="E53" s="93"/>
      <c r="F53" s="92"/>
      <c r="G53" s="93"/>
      <c r="H53" s="93"/>
      <c r="I53" s="93"/>
      <c r="J53" s="93"/>
      <c r="K53" s="93"/>
      <c r="L53" s="93"/>
      <c r="M53" s="93"/>
    </row>
    <row r="54" spans="1:13" x14ac:dyDescent="0.2">
      <c r="A54" s="21">
        <v>15</v>
      </c>
      <c r="B54" s="97">
        <f t="shared" si="21"/>
        <v>147340</v>
      </c>
      <c r="C54" s="97">
        <f t="shared" si="22"/>
        <v>198909</v>
      </c>
      <c r="D54" s="93"/>
      <c r="E54" s="93"/>
      <c r="F54" s="92"/>
      <c r="G54" s="93"/>
      <c r="H54" s="93"/>
      <c r="I54" s="93"/>
      <c r="J54" s="93"/>
      <c r="K54" s="93"/>
      <c r="L54" s="93"/>
      <c r="M54" s="93"/>
    </row>
    <row r="55" spans="1:13" hidden="1" x14ac:dyDescent="0.2">
      <c r="A55" s="21">
        <v>16</v>
      </c>
      <c r="B55" s="97">
        <f t="shared" si="21"/>
        <v>158392</v>
      </c>
      <c r="C55" s="97">
        <f t="shared" si="22"/>
        <v>213827.17499999999</v>
      </c>
      <c r="D55" s="93"/>
      <c r="E55" s="93"/>
      <c r="F55" s="92"/>
      <c r="G55" s="93"/>
      <c r="H55" s="93"/>
      <c r="I55" s="93"/>
      <c r="J55" s="93"/>
      <c r="K55" s="93"/>
      <c r="L55" s="93"/>
      <c r="M55" s="93"/>
    </row>
    <row r="56" spans="1:13" hidden="1" x14ac:dyDescent="0.2">
      <c r="A56" s="21">
        <v>17</v>
      </c>
      <c r="B56" s="97">
        <f t="shared" si="21"/>
        <v>170274</v>
      </c>
      <c r="C56" s="97">
        <f t="shared" si="22"/>
        <v>229864.21312499998</v>
      </c>
      <c r="D56" s="93"/>
      <c r="E56" s="93"/>
      <c r="F56" s="92"/>
      <c r="G56" s="93"/>
      <c r="H56" s="93"/>
      <c r="I56" s="93"/>
      <c r="J56" s="93"/>
      <c r="K56" s="93"/>
      <c r="L56" s="93"/>
      <c r="M56" s="93"/>
    </row>
    <row r="57" spans="1:13" hidden="1" x14ac:dyDescent="0.2">
      <c r="A57" s="21">
        <v>18</v>
      </c>
      <c r="B57" s="97">
        <f t="shared" si="21"/>
        <v>183040</v>
      </c>
      <c r="C57" s="97">
        <f t="shared" si="22"/>
        <v>247104.02910937503</v>
      </c>
      <c r="D57" s="93"/>
      <c r="E57" s="93"/>
      <c r="F57" s="92"/>
      <c r="G57" s="93"/>
      <c r="H57" s="93"/>
      <c r="I57" s="93"/>
      <c r="J57" s="93"/>
      <c r="K57" s="93"/>
      <c r="L57" s="93"/>
      <c r="M57" s="93"/>
    </row>
    <row r="58" spans="1:13" hidden="1" x14ac:dyDescent="0.2">
      <c r="A58" s="21">
        <v>19</v>
      </c>
      <c r="B58" s="97">
        <f t="shared" si="21"/>
        <v>196768</v>
      </c>
      <c r="C58" s="97">
        <f t="shared" si="22"/>
        <v>265636.83129257814</v>
      </c>
      <c r="D58" s="93"/>
      <c r="E58" s="93"/>
      <c r="F58" s="92"/>
      <c r="G58" s="93"/>
      <c r="H58" s="93"/>
      <c r="I58" s="93"/>
      <c r="J58" s="93"/>
      <c r="K58" s="93"/>
      <c r="L58" s="93"/>
      <c r="M58" s="93"/>
    </row>
    <row r="59" spans="1:13" hidden="1" x14ac:dyDescent="0.2">
      <c r="A59" s="21">
        <v>20</v>
      </c>
      <c r="B59" s="97">
        <f t="shared" si="21"/>
        <v>211523</v>
      </c>
      <c r="C59" s="97">
        <f t="shared" si="22"/>
        <v>285559.59363952151</v>
      </c>
      <c r="D59" s="93"/>
      <c r="E59" s="93"/>
      <c r="F59" s="92"/>
      <c r="G59" s="93"/>
      <c r="H59" s="93"/>
      <c r="I59" s="93"/>
      <c r="J59" s="93"/>
      <c r="K59" s="93"/>
      <c r="L59" s="93"/>
      <c r="M59" s="93"/>
    </row>
  </sheetData>
  <sheetProtection algorithmName="SHA-512" hashValue="wqDehLJSWUKzrdBJiQrtpB5Y9mrrx+E6Cr1AqHOKQTbLYTrtC00IObgrsfjUeblwS9lD5dly/bks9EnkbZ8cyA==" saltValue="K+nOoM/KWFzOK2sMy73T/w==" spinCount="100000" sheet="1" objects="1" scenarios="1"/>
  <protectedRanges>
    <protectedRange sqref="E38" name="Aktueller Indexstand"/>
    <protectedRange sqref="G3 H4:H5" name="Minimales Monatsgehalt"/>
  </protectedRanges>
  <customSheetViews>
    <customSheetView guid="{95EADED2-1BFB-4A24-8101-E56DDD5F8AB5}" fitToPage="1" hiddenRows="1">
      <pageMargins left="0.7" right="0.7" top="0.78740157499999996" bottom="0.78740157499999996" header="0.3" footer="0.3"/>
      <pageSetup paperSize="9" orientation="landscape" r:id="rId1"/>
    </customSheetView>
    <customSheetView guid="{CCB02B7D-CEAB-4C38-AE50-D997BB644CA0}" showPageBreaks="1" fitToPage="1" printArea="1" hiddenRows="1">
      <pageMargins left="0.7" right="0.7" top="0.78740157499999996" bottom="0.78740157499999996" header="0.3" footer="0.3"/>
      <pageSetup paperSize="9" orientation="landscape" r:id="rId2"/>
    </customSheetView>
    <customSheetView guid="{703CE8F9-8BBB-44EE-B611-ED539E4DC7E6}" fitToPage="1" hiddenRows="1">
      <pageMargins left="0.7" right="0.7" top="0.78740157499999996" bottom="0.78740157499999996" header="0.3" footer="0.3"/>
      <pageSetup paperSize="9" orientation="landscape" r:id="rId3"/>
    </customSheetView>
  </customSheetViews>
  <mergeCells count="17">
    <mergeCell ref="A38:D38"/>
    <mergeCell ref="A32:M33"/>
    <mergeCell ref="K7:M7"/>
    <mergeCell ref="A8:A9"/>
    <mergeCell ref="B8:B9"/>
    <mergeCell ref="C8:C9"/>
    <mergeCell ref="L8:L9"/>
    <mergeCell ref="M8:M9"/>
    <mergeCell ref="A4:G4"/>
    <mergeCell ref="B7:D7"/>
    <mergeCell ref="E7:G7"/>
    <mergeCell ref="H7:J7"/>
    <mergeCell ref="G8:G9"/>
    <mergeCell ref="I8:I9"/>
    <mergeCell ref="J8:J9"/>
    <mergeCell ref="D8:D9"/>
    <mergeCell ref="F8:F9"/>
  </mergeCells>
  <pageMargins left="0.70866141732283472" right="0.70866141732283472" top="0.78740157480314965" bottom="0.78740157480314965" header="0.31496062992125984" footer="0.31496062992125984"/>
  <pageSetup paperSize="9" scale="91" fitToHeight="2" orientation="landscape" r:id="rId4"/>
  <headerFooter>
    <oddFooter>&amp;L&amp;F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AE121"/>
  <sheetViews>
    <sheetView workbookViewId="0"/>
  </sheetViews>
  <sheetFormatPr baseColWidth="10" defaultRowHeight="12.75" x14ac:dyDescent="0.2"/>
  <cols>
    <col min="1" max="1" width="13.5703125" customWidth="1"/>
    <col min="2" max="31" width="7.5703125" customWidth="1"/>
  </cols>
  <sheetData>
    <row r="1" spans="1:31" ht="26.25" x14ac:dyDescent="0.4">
      <c r="A1" s="68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1" ht="14.25" customHeight="1" thickBo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31" ht="16.5" thickBot="1" x14ac:dyDescent="0.3">
      <c r="A3" s="6" t="s">
        <v>2</v>
      </c>
      <c r="B3" s="7"/>
      <c r="C3" s="20">
        <v>5</v>
      </c>
      <c r="E3" s="275" t="s">
        <v>3</v>
      </c>
      <c r="F3" s="276"/>
      <c r="G3" s="276"/>
      <c r="H3" s="273" t="e">
        <f>CHOOSE(C3,#REF!,#REF!,#REF!,#REF!,#REF!,#REF!,#REF!,#REF!,#REF!,#REF!,#REF!,#REF!,#REF!,#REF!,#REF!,#REF!,#REF!,#REF!,#REF!,#REF!,)</f>
        <v>#REF!</v>
      </c>
      <c r="I3" s="274"/>
      <c r="J3" s="272"/>
      <c r="K3" s="23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31" ht="14.25" customHeight="1" x14ac:dyDescent="0.4">
      <c r="A4" s="8"/>
      <c r="B4" s="9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31" x14ac:dyDescent="0.2">
      <c r="A5" s="10" t="s">
        <v>4</v>
      </c>
      <c r="B5" s="10">
        <v>20</v>
      </c>
      <c r="C5" s="10">
        <f t="shared" ref="C5:R7" si="0">B5+1</f>
        <v>21</v>
      </c>
      <c r="D5" s="10">
        <f t="shared" si="0"/>
        <v>22</v>
      </c>
      <c r="E5" s="10">
        <f t="shared" si="0"/>
        <v>23</v>
      </c>
      <c r="F5" s="10">
        <f t="shared" si="0"/>
        <v>24</v>
      </c>
      <c r="G5" s="10">
        <f t="shared" si="0"/>
        <v>25</v>
      </c>
      <c r="H5" s="10">
        <f t="shared" si="0"/>
        <v>26</v>
      </c>
      <c r="I5" s="10">
        <f t="shared" si="0"/>
        <v>27</v>
      </c>
      <c r="J5" s="10">
        <f t="shared" si="0"/>
        <v>28</v>
      </c>
      <c r="K5" s="10">
        <f t="shared" si="0"/>
        <v>29</v>
      </c>
      <c r="L5" s="10">
        <f t="shared" si="0"/>
        <v>30</v>
      </c>
      <c r="M5" s="10">
        <v>31</v>
      </c>
      <c r="N5" s="10">
        <v>32</v>
      </c>
      <c r="O5" s="10">
        <v>33</v>
      </c>
      <c r="P5" s="10">
        <v>34</v>
      </c>
      <c r="Q5" s="10">
        <v>35</v>
      </c>
      <c r="R5" s="10">
        <v>36</v>
      </c>
      <c r="S5" s="10">
        <v>37</v>
      </c>
      <c r="T5" s="10">
        <v>38</v>
      </c>
      <c r="U5" s="10">
        <v>39</v>
      </c>
      <c r="V5" s="10">
        <v>40</v>
      </c>
      <c r="W5" s="10">
        <f t="shared" ref="W5:AE5" si="1">V5+2</f>
        <v>42</v>
      </c>
      <c r="X5" s="10">
        <f t="shared" si="1"/>
        <v>44</v>
      </c>
      <c r="Y5" s="10">
        <f t="shared" si="1"/>
        <v>46</v>
      </c>
      <c r="Z5" s="10">
        <f t="shared" si="1"/>
        <v>48</v>
      </c>
      <c r="AA5" s="10">
        <f t="shared" si="1"/>
        <v>50</v>
      </c>
      <c r="AB5" s="10">
        <f t="shared" si="1"/>
        <v>52</v>
      </c>
      <c r="AC5" s="10">
        <f t="shared" si="1"/>
        <v>54</v>
      </c>
      <c r="AD5" s="10">
        <f t="shared" si="1"/>
        <v>56</v>
      </c>
      <c r="AE5" s="10">
        <f t="shared" si="1"/>
        <v>58</v>
      </c>
    </row>
    <row r="6" spans="1:31" x14ac:dyDescent="0.2">
      <c r="A6" s="10" t="s">
        <v>5</v>
      </c>
      <c r="B6" s="10">
        <v>25</v>
      </c>
      <c r="C6" s="10">
        <f>B6+1</f>
        <v>26</v>
      </c>
      <c r="D6" s="10">
        <f t="shared" si="0"/>
        <v>27</v>
      </c>
      <c r="E6" s="10">
        <f t="shared" si="0"/>
        <v>28</v>
      </c>
      <c r="F6" s="10">
        <f t="shared" si="0"/>
        <v>29</v>
      </c>
      <c r="G6" s="10">
        <f t="shared" si="0"/>
        <v>30</v>
      </c>
      <c r="H6" s="10">
        <f t="shared" si="0"/>
        <v>31</v>
      </c>
      <c r="I6" s="10">
        <f t="shared" si="0"/>
        <v>32</v>
      </c>
      <c r="J6" s="10">
        <f t="shared" si="0"/>
        <v>33</v>
      </c>
      <c r="K6" s="10">
        <f t="shared" si="0"/>
        <v>34</v>
      </c>
      <c r="L6" s="10">
        <f t="shared" si="0"/>
        <v>35</v>
      </c>
      <c r="M6" s="10">
        <f t="shared" si="0"/>
        <v>36</v>
      </c>
      <c r="N6" s="10">
        <f t="shared" si="0"/>
        <v>37</v>
      </c>
      <c r="O6" s="10">
        <f t="shared" si="0"/>
        <v>38</v>
      </c>
      <c r="P6" s="10">
        <f t="shared" si="0"/>
        <v>39</v>
      </c>
      <c r="Q6" s="10">
        <f t="shared" si="0"/>
        <v>40</v>
      </c>
      <c r="R6" s="10">
        <v>41</v>
      </c>
      <c r="S6" s="10">
        <v>42</v>
      </c>
      <c r="T6" s="10">
        <v>43</v>
      </c>
      <c r="U6" s="10">
        <v>44</v>
      </c>
      <c r="V6" s="10">
        <v>45</v>
      </c>
      <c r="W6" s="10">
        <v>46</v>
      </c>
      <c r="X6" s="10">
        <v>47</v>
      </c>
      <c r="Y6" s="10">
        <v>48</v>
      </c>
      <c r="Z6" s="10">
        <v>49</v>
      </c>
      <c r="AA6" s="10">
        <v>50</v>
      </c>
      <c r="AB6" s="10">
        <f>AA6+2</f>
        <v>52</v>
      </c>
      <c r="AC6" s="10">
        <f>AB6+2</f>
        <v>54</v>
      </c>
      <c r="AD6" s="10">
        <f>AC6+2</f>
        <v>56</v>
      </c>
      <c r="AE6" s="10">
        <f>AD6+2</f>
        <v>58</v>
      </c>
    </row>
    <row r="7" spans="1:31" x14ac:dyDescent="0.2">
      <c r="A7" s="10" t="s">
        <v>6</v>
      </c>
      <c r="B7" s="10">
        <v>1</v>
      </c>
      <c r="C7" s="10">
        <f>B7+1</f>
        <v>2</v>
      </c>
      <c r="D7" s="10">
        <f t="shared" si="0"/>
        <v>3</v>
      </c>
      <c r="E7" s="10">
        <f t="shared" si="0"/>
        <v>4</v>
      </c>
      <c r="F7" s="10">
        <f t="shared" si="0"/>
        <v>5</v>
      </c>
      <c r="G7" s="10">
        <f t="shared" si="0"/>
        <v>6</v>
      </c>
      <c r="H7" s="10">
        <f t="shared" si="0"/>
        <v>7</v>
      </c>
      <c r="I7" s="10">
        <f t="shared" si="0"/>
        <v>8</v>
      </c>
      <c r="J7" s="10">
        <f t="shared" si="0"/>
        <v>9</v>
      </c>
      <c r="K7" s="10">
        <f t="shared" si="0"/>
        <v>10</v>
      </c>
      <c r="L7" s="10">
        <f t="shared" si="0"/>
        <v>11</v>
      </c>
      <c r="M7" s="10">
        <f t="shared" si="0"/>
        <v>12</v>
      </c>
      <c r="N7" s="10">
        <f t="shared" si="0"/>
        <v>13</v>
      </c>
      <c r="O7" s="10">
        <f t="shared" si="0"/>
        <v>14</v>
      </c>
      <c r="P7" s="10">
        <f t="shared" si="0"/>
        <v>15</v>
      </c>
      <c r="Q7" s="10">
        <f t="shared" si="0"/>
        <v>16</v>
      </c>
      <c r="R7" s="10">
        <f t="shared" si="0"/>
        <v>17</v>
      </c>
      <c r="S7" s="10">
        <f t="shared" ref="S7:Z7" si="2">R7+1</f>
        <v>18</v>
      </c>
      <c r="T7" s="10">
        <f t="shared" si="2"/>
        <v>19</v>
      </c>
      <c r="U7" s="10">
        <f t="shared" si="2"/>
        <v>20</v>
      </c>
      <c r="V7" s="10">
        <f t="shared" si="2"/>
        <v>21</v>
      </c>
      <c r="W7" s="10">
        <f t="shared" si="2"/>
        <v>22</v>
      </c>
      <c r="X7" s="10">
        <f t="shared" si="2"/>
        <v>23</v>
      </c>
      <c r="Y7" s="10">
        <f t="shared" si="2"/>
        <v>24</v>
      </c>
      <c r="Z7" s="10">
        <f t="shared" si="2"/>
        <v>25</v>
      </c>
      <c r="AA7" s="10">
        <f>Z7+1</f>
        <v>26</v>
      </c>
      <c r="AB7" s="10">
        <f>AA7+1</f>
        <v>27</v>
      </c>
      <c r="AC7" s="10">
        <f>AB7+1</f>
        <v>28</v>
      </c>
      <c r="AD7" s="10">
        <f>AC7+1</f>
        <v>29</v>
      </c>
      <c r="AE7" s="10">
        <f>AD7+1</f>
        <v>30</v>
      </c>
    </row>
    <row r="8" spans="1:3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23"/>
      <c r="AB8" s="11"/>
      <c r="AC8" s="11"/>
      <c r="AD8" s="11"/>
      <c r="AE8" s="11"/>
    </row>
    <row r="9" spans="1:3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1"/>
      <c r="AB9" s="11"/>
      <c r="AC9" s="11"/>
      <c r="AD9" s="11"/>
      <c r="AE9" s="11"/>
    </row>
    <row r="10" spans="1:31" x14ac:dyDescent="0.2">
      <c r="A10" s="10">
        <v>150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23"/>
      <c r="AA10" s="11"/>
      <c r="AB10" s="11"/>
      <c r="AC10" s="11"/>
      <c r="AD10" s="87" t="e">
        <f t="shared" ref="Z10:AE35" si="3">$H$3*$A10/100</f>
        <v>#REF!</v>
      </c>
      <c r="AE10" s="87" t="e">
        <f t="shared" si="3"/>
        <v>#REF!</v>
      </c>
    </row>
    <row r="11" spans="1:31" x14ac:dyDescent="0.2">
      <c r="A11" s="10">
        <f>A10-1</f>
        <v>149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87" t="e">
        <f t="shared" si="3"/>
        <v>#REF!</v>
      </c>
      <c r="AD11" s="11" t="e">
        <f t="shared" si="3"/>
        <v>#REF!</v>
      </c>
      <c r="AE11" s="11" t="e">
        <f t="shared" si="3"/>
        <v>#REF!</v>
      </c>
    </row>
    <row r="12" spans="1:31" x14ac:dyDescent="0.2">
      <c r="A12" s="10">
        <f t="shared" ref="A12:A60" si="4">A11-1</f>
        <v>148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23"/>
      <c r="Z12" s="11"/>
      <c r="AA12" s="11"/>
      <c r="AB12" s="87" t="e">
        <f t="shared" si="3"/>
        <v>#REF!</v>
      </c>
      <c r="AC12" s="11" t="e">
        <f t="shared" si="3"/>
        <v>#REF!</v>
      </c>
      <c r="AD12" s="11" t="e">
        <f t="shared" si="3"/>
        <v>#REF!</v>
      </c>
      <c r="AE12" s="11" t="e">
        <f t="shared" si="3"/>
        <v>#REF!</v>
      </c>
    </row>
    <row r="13" spans="1:31" x14ac:dyDescent="0.2">
      <c r="A13" s="10">
        <f t="shared" si="4"/>
        <v>147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87" t="e">
        <f t="shared" si="3"/>
        <v>#REF!</v>
      </c>
      <c r="AB13" s="11" t="e">
        <f t="shared" si="3"/>
        <v>#REF!</v>
      </c>
      <c r="AC13" s="11" t="e">
        <f t="shared" si="3"/>
        <v>#REF!</v>
      </c>
      <c r="AD13" s="11" t="e">
        <f t="shared" si="3"/>
        <v>#REF!</v>
      </c>
      <c r="AE13" s="11" t="e">
        <f t="shared" si="3"/>
        <v>#REF!</v>
      </c>
    </row>
    <row r="14" spans="1:31" x14ac:dyDescent="0.2">
      <c r="A14" s="10">
        <f t="shared" si="4"/>
        <v>146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23"/>
      <c r="Y14" s="11"/>
      <c r="Z14" s="87" t="e">
        <f t="shared" si="3"/>
        <v>#REF!</v>
      </c>
      <c r="AA14" s="11" t="e">
        <f t="shared" si="3"/>
        <v>#REF!</v>
      </c>
      <c r="AB14" s="11" t="e">
        <f t="shared" si="3"/>
        <v>#REF!</v>
      </c>
      <c r="AC14" s="11" t="e">
        <f t="shared" si="3"/>
        <v>#REF!</v>
      </c>
      <c r="AD14" s="11" t="e">
        <f t="shared" si="3"/>
        <v>#REF!</v>
      </c>
      <c r="AE14" s="11" t="e">
        <f t="shared" si="3"/>
        <v>#REF!</v>
      </c>
    </row>
    <row r="15" spans="1:31" x14ac:dyDescent="0.2">
      <c r="A15" s="10">
        <f t="shared" si="4"/>
        <v>145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87" t="e">
        <f t="shared" ref="Y15:Y34" si="5">$H$3*$A15/100</f>
        <v>#REF!</v>
      </c>
      <c r="Z15" s="11" t="e">
        <f t="shared" si="3"/>
        <v>#REF!</v>
      </c>
      <c r="AA15" s="11" t="e">
        <f t="shared" si="3"/>
        <v>#REF!</v>
      </c>
      <c r="AB15" s="11" t="e">
        <f t="shared" si="3"/>
        <v>#REF!</v>
      </c>
      <c r="AC15" s="11" t="e">
        <f t="shared" si="3"/>
        <v>#REF!</v>
      </c>
      <c r="AD15" s="11" t="e">
        <f t="shared" si="3"/>
        <v>#REF!</v>
      </c>
      <c r="AE15" s="11" t="e">
        <f t="shared" si="3"/>
        <v>#REF!</v>
      </c>
    </row>
    <row r="16" spans="1:31" x14ac:dyDescent="0.2">
      <c r="A16" s="10">
        <f t="shared" si="4"/>
        <v>144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23"/>
      <c r="X16" s="87" t="e">
        <f t="shared" ref="X16:X34" si="6">$H$3*$A16/100</f>
        <v>#REF!</v>
      </c>
      <c r="Y16" s="11" t="e">
        <f t="shared" si="5"/>
        <v>#REF!</v>
      </c>
      <c r="Z16" s="11" t="e">
        <f t="shared" si="3"/>
        <v>#REF!</v>
      </c>
      <c r="AA16" s="11" t="e">
        <f t="shared" si="3"/>
        <v>#REF!</v>
      </c>
      <c r="AB16" s="11" t="e">
        <f t="shared" si="3"/>
        <v>#REF!</v>
      </c>
      <c r="AC16" s="11" t="e">
        <f t="shared" si="3"/>
        <v>#REF!</v>
      </c>
      <c r="AD16" s="11" t="e">
        <f t="shared" si="3"/>
        <v>#REF!</v>
      </c>
      <c r="AE16" s="11" t="e">
        <f t="shared" si="3"/>
        <v>#REF!</v>
      </c>
    </row>
    <row r="17" spans="1:31" x14ac:dyDescent="0.2">
      <c r="A17" s="10">
        <f t="shared" si="4"/>
        <v>143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87" t="e">
        <f t="shared" ref="W17:W40" si="7">$H$3*$A17/100</f>
        <v>#REF!</v>
      </c>
      <c r="X17" s="11" t="e">
        <f t="shared" si="6"/>
        <v>#REF!</v>
      </c>
      <c r="Y17" s="11" t="e">
        <f t="shared" si="5"/>
        <v>#REF!</v>
      </c>
      <c r="Z17" s="11" t="e">
        <f t="shared" si="3"/>
        <v>#REF!</v>
      </c>
      <c r="AA17" s="11" t="e">
        <f t="shared" si="3"/>
        <v>#REF!</v>
      </c>
      <c r="AB17" s="11" t="e">
        <f t="shared" si="3"/>
        <v>#REF!</v>
      </c>
      <c r="AC17" s="11" t="e">
        <f t="shared" si="3"/>
        <v>#REF!</v>
      </c>
      <c r="AD17" s="11" t="e">
        <f t="shared" si="3"/>
        <v>#REF!</v>
      </c>
      <c r="AE17" s="11" t="e">
        <f t="shared" si="3"/>
        <v>#REF!</v>
      </c>
    </row>
    <row r="18" spans="1:31" x14ac:dyDescent="0.2">
      <c r="A18" s="10">
        <f t="shared" si="4"/>
        <v>142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22" t="e">
        <f t="shared" ref="V18:V40" si="8">$H$3*$A18/100</f>
        <v>#REF!</v>
      </c>
      <c r="W18" s="11" t="e">
        <f t="shared" si="7"/>
        <v>#REF!</v>
      </c>
      <c r="X18" s="11" t="e">
        <f t="shared" si="6"/>
        <v>#REF!</v>
      </c>
      <c r="Y18" s="11" t="e">
        <f t="shared" si="5"/>
        <v>#REF!</v>
      </c>
      <c r="Z18" s="11" t="e">
        <f t="shared" si="3"/>
        <v>#REF!</v>
      </c>
      <c r="AA18" s="11" t="e">
        <f t="shared" si="3"/>
        <v>#REF!</v>
      </c>
      <c r="AB18" s="11" t="e">
        <f t="shared" si="3"/>
        <v>#REF!</v>
      </c>
      <c r="AC18" s="11" t="e">
        <f t="shared" si="3"/>
        <v>#REF!</v>
      </c>
      <c r="AD18" s="11" t="e">
        <f t="shared" si="3"/>
        <v>#REF!</v>
      </c>
      <c r="AE18" s="11" t="e">
        <f t="shared" si="3"/>
        <v>#REF!</v>
      </c>
    </row>
    <row r="19" spans="1:31" x14ac:dyDescent="0.2">
      <c r="A19" s="10">
        <f t="shared" si="4"/>
        <v>141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 t="e">
        <f t="shared" si="8"/>
        <v>#REF!</v>
      </c>
      <c r="W19" s="11" t="e">
        <f t="shared" si="7"/>
        <v>#REF!</v>
      </c>
      <c r="X19" s="11" t="e">
        <f t="shared" si="6"/>
        <v>#REF!</v>
      </c>
      <c r="Y19" s="11" t="e">
        <f t="shared" si="5"/>
        <v>#REF!</v>
      </c>
      <c r="Z19" s="11" t="e">
        <f t="shared" si="3"/>
        <v>#REF!</v>
      </c>
      <c r="AA19" s="11" t="e">
        <f t="shared" si="3"/>
        <v>#REF!</v>
      </c>
      <c r="AB19" s="11" t="e">
        <f t="shared" si="3"/>
        <v>#REF!</v>
      </c>
      <c r="AC19" s="11" t="e">
        <f t="shared" si="3"/>
        <v>#REF!</v>
      </c>
      <c r="AD19" s="11" t="e">
        <f t="shared" si="3"/>
        <v>#REF!</v>
      </c>
      <c r="AE19" s="11" t="e">
        <f t="shared" si="3"/>
        <v>#REF!</v>
      </c>
    </row>
    <row r="20" spans="1:31" x14ac:dyDescent="0.2">
      <c r="A20" s="10">
        <f t="shared" si="4"/>
        <v>140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22" t="e">
        <f t="shared" ref="U20:U41" si="9">$H$3*$A20/100</f>
        <v>#REF!</v>
      </c>
      <c r="V20" s="11" t="e">
        <f t="shared" si="8"/>
        <v>#REF!</v>
      </c>
      <c r="W20" s="11" t="e">
        <f t="shared" si="7"/>
        <v>#REF!</v>
      </c>
      <c r="X20" s="11" t="e">
        <f t="shared" si="6"/>
        <v>#REF!</v>
      </c>
      <c r="Y20" s="11" t="e">
        <f t="shared" si="5"/>
        <v>#REF!</v>
      </c>
      <c r="Z20" s="11" t="e">
        <f t="shared" si="3"/>
        <v>#REF!</v>
      </c>
      <c r="AA20" s="11" t="e">
        <f t="shared" si="3"/>
        <v>#REF!</v>
      </c>
      <c r="AB20" s="11" t="e">
        <f t="shared" si="3"/>
        <v>#REF!</v>
      </c>
      <c r="AC20" s="11" t="e">
        <f t="shared" si="3"/>
        <v>#REF!</v>
      </c>
      <c r="AD20" s="11" t="e">
        <f t="shared" si="3"/>
        <v>#REF!</v>
      </c>
      <c r="AE20" s="11" t="e">
        <f t="shared" si="3"/>
        <v>#REF!</v>
      </c>
    </row>
    <row r="21" spans="1:31" x14ac:dyDescent="0.2">
      <c r="A21" s="10">
        <f t="shared" si="4"/>
        <v>139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 t="e">
        <f t="shared" si="9"/>
        <v>#REF!</v>
      </c>
      <c r="V21" s="11" t="e">
        <f t="shared" si="8"/>
        <v>#REF!</v>
      </c>
      <c r="W21" s="11" t="e">
        <f t="shared" si="7"/>
        <v>#REF!</v>
      </c>
      <c r="X21" s="11" t="e">
        <f t="shared" si="6"/>
        <v>#REF!</v>
      </c>
      <c r="Y21" s="11" t="e">
        <f t="shared" si="5"/>
        <v>#REF!</v>
      </c>
      <c r="Z21" s="11" t="e">
        <f t="shared" si="3"/>
        <v>#REF!</v>
      </c>
      <c r="AA21" s="11" t="e">
        <f t="shared" si="3"/>
        <v>#REF!</v>
      </c>
      <c r="AB21" s="11" t="e">
        <f t="shared" si="3"/>
        <v>#REF!</v>
      </c>
      <c r="AC21" s="11" t="e">
        <f t="shared" si="3"/>
        <v>#REF!</v>
      </c>
      <c r="AD21" s="11" t="e">
        <f t="shared" si="3"/>
        <v>#REF!</v>
      </c>
      <c r="AE21" s="11" t="e">
        <f t="shared" si="3"/>
        <v>#REF!</v>
      </c>
    </row>
    <row r="22" spans="1:31" x14ac:dyDescent="0.2">
      <c r="A22" s="10">
        <f t="shared" si="4"/>
        <v>138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22" t="e">
        <f t="shared" ref="T22:T42" si="10">$H$3*$A22/100</f>
        <v>#REF!</v>
      </c>
      <c r="U22" s="11" t="e">
        <f t="shared" si="9"/>
        <v>#REF!</v>
      </c>
      <c r="V22" s="11" t="e">
        <f t="shared" si="8"/>
        <v>#REF!</v>
      </c>
      <c r="W22" s="11" t="e">
        <f t="shared" si="7"/>
        <v>#REF!</v>
      </c>
      <c r="X22" s="11" t="e">
        <f t="shared" si="6"/>
        <v>#REF!</v>
      </c>
      <c r="Y22" s="11" t="e">
        <f t="shared" si="5"/>
        <v>#REF!</v>
      </c>
      <c r="Z22" s="11" t="e">
        <f t="shared" si="3"/>
        <v>#REF!</v>
      </c>
      <c r="AA22" s="11" t="e">
        <f t="shared" si="3"/>
        <v>#REF!</v>
      </c>
      <c r="AB22" s="11" t="e">
        <f t="shared" si="3"/>
        <v>#REF!</v>
      </c>
      <c r="AC22" s="11" t="e">
        <f t="shared" si="3"/>
        <v>#REF!</v>
      </c>
      <c r="AD22" s="11" t="e">
        <f t="shared" si="3"/>
        <v>#REF!</v>
      </c>
      <c r="AE22" s="11" t="e">
        <f t="shared" si="3"/>
        <v>#REF!</v>
      </c>
    </row>
    <row r="23" spans="1:31" x14ac:dyDescent="0.2">
      <c r="A23" s="10">
        <f t="shared" si="4"/>
        <v>137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 t="e">
        <f t="shared" si="10"/>
        <v>#REF!</v>
      </c>
      <c r="U23" s="11" t="e">
        <f t="shared" si="9"/>
        <v>#REF!</v>
      </c>
      <c r="V23" s="11" t="e">
        <f t="shared" si="8"/>
        <v>#REF!</v>
      </c>
      <c r="W23" s="11" t="e">
        <f t="shared" si="7"/>
        <v>#REF!</v>
      </c>
      <c r="X23" s="11" t="e">
        <f t="shared" si="6"/>
        <v>#REF!</v>
      </c>
      <c r="Y23" s="11" t="e">
        <f t="shared" si="5"/>
        <v>#REF!</v>
      </c>
      <c r="Z23" s="11" t="e">
        <f t="shared" si="3"/>
        <v>#REF!</v>
      </c>
      <c r="AA23" s="11" t="e">
        <f t="shared" si="3"/>
        <v>#REF!</v>
      </c>
      <c r="AB23" s="11" t="e">
        <f t="shared" si="3"/>
        <v>#REF!</v>
      </c>
      <c r="AC23" s="11" t="e">
        <f t="shared" si="3"/>
        <v>#REF!</v>
      </c>
      <c r="AD23" s="11" t="e">
        <f t="shared" si="3"/>
        <v>#REF!</v>
      </c>
      <c r="AE23" s="11" t="e">
        <f t="shared" si="3"/>
        <v>#REF!</v>
      </c>
    </row>
    <row r="24" spans="1:31" x14ac:dyDescent="0.2">
      <c r="A24" s="10">
        <f t="shared" si="4"/>
        <v>136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22" t="e">
        <f t="shared" ref="S24:S43" si="11">$H$3*$A24/100</f>
        <v>#REF!</v>
      </c>
      <c r="T24" s="11" t="e">
        <f t="shared" si="10"/>
        <v>#REF!</v>
      </c>
      <c r="U24" s="11" t="e">
        <f t="shared" si="9"/>
        <v>#REF!</v>
      </c>
      <c r="V24" s="11" t="e">
        <f t="shared" si="8"/>
        <v>#REF!</v>
      </c>
      <c r="W24" s="11" t="e">
        <f t="shared" si="7"/>
        <v>#REF!</v>
      </c>
      <c r="X24" s="11" t="e">
        <f t="shared" si="6"/>
        <v>#REF!</v>
      </c>
      <c r="Y24" s="11" t="e">
        <f t="shared" si="5"/>
        <v>#REF!</v>
      </c>
      <c r="Z24" s="11" t="e">
        <f t="shared" si="3"/>
        <v>#REF!</v>
      </c>
      <c r="AA24" s="11" t="e">
        <f t="shared" si="3"/>
        <v>#REF!</v>
      </c>
      <c r="AB24" s="11" t="e">
        <f t="shared" si="3"/>
        <v>#REF!</v>
      </c>
      <c r="AC24" s="11" t="e">
        <f t="shared" si="3"/>
        <v>#REF!</v>
      </c>
      <c r="AD24" s="11" t="e">
        <f t="shared" si="3"/>
        <v>#REF!</v>
      </c>
      <c r="AE24" s="11" t="e">
        <f t="shared" si="3"/>
        <v>#REF!</v>
      </c>
    </row>
    <row r="25" spans="1:31" x14ac:dyDescent="0.2">
      <c r="A25" s="10">
        <f t="shared" si="4"/>
        <v>135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 t="e">
        <f t="shared" si="11"/>
        <v>#REF!</v>
      </c>
      <c r="T25" s="11" t="e">
        <f t="shared" si="10"/>
        <v>#REF!</v>
      </c>
      <c r="U25" s="11" t="e">
        <f t="shared" si="9"/>
        <v>#REF!</v>
      </c>
      <c r="V25" s="11" t="e">
        <f t="shared" si="8"/>
        <v>#REF!</v>
      </c>
      <c r="W25" s="11" t="e">
        <f t="shared" si="7"/>
        <v>#REF!</v>
      </c>
      <c r="X25" s="11" t="e">
        <f t="shared" si="6"/>
        <v>#REF!</v>
      </c>
      <c r="Y25" s="11" t="e">
        <f t="shared" si="5"/>
        <v>#REF!</v>
      </c>
      <c r="Z25" s="11" t="e">
        <f t="shared" si="3"/>
        <v>#REF!</v>
      </c>
      <c r="AA25" s="11" t="e">
        <f t="shared" si="3"/>
        <v>#REF!</v>
      </c>
      <c r="AB25" s="31" t="e">
        <f t="shared" si="3"/>
        <v>#REF!</v>
      </c>
      <c r="AC25" s="31" t="e">
        <f t="shared" si="3"/>
        <v>#REF!</v>
      </c>
      <c r="AD25" s="31" t="e">
        <f t="shared" si="3"/>
        <v>#REF!</v>
      </c>
      <c r="AE25" s="31" t="e">
        <f t="shared" si="3"/>
        <v>#REF!</v>
      </c>
    </row>
    <row r="26" spans="1:31" x14ac:dyDescent="0.2">
      <c r="A26" s="10">
        <f t="shared" si="4"/>
        <v>134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22" t="e">
        <f t="shared" ref="R26:R44" si="12">$H$3*$A26/100</f>
        <v>#REF!</v>
      </c>
      <c r="S26" s="11" t="e">
        <f t="shared" si="11"/>
        <v>#REF!</v>
      </c>
      <c r="T26" s="11" t="e">
        <f t="shared" si="10"/>
        <v>#REF!</v>
      </c>
      <c r="U26" s="11" t="e">
        <f t="shared" si="9"/>
        <v>#REF!</v>
      </c>
      <c r="V26" s="11" t="e">
        <f t="shared" si="8"/>
        <v>#REF!</v>
      </c>
      <c r="W26" s="11" t="e">
        <f t="shared" si="7"/>
        <v>#REF!</v>
      </c>
      <c r="X26" s="11" t="e">
        <f t="shared" si="6"/>
        <v>#REF!</v>
      </c>
      <c r="Y26" s="11" t="e">
        <f t="shared" si="5"/>
        <v>#REF!</v>
      </c>
      <c r="Z26" s="11" t="e">
        <f t="shared" si="3"/>
        <v>#REF!</v>
      </c>
      <c r="AA26" s="31" t="e">
        <f t="shared" si="3"/>
        <v>#REF!</v>
      </c>
      <c r="AB26" s="11" t="e">
        <f t="shared" si="3"/>
        <v>#REF!</v>
      </c>
      <c r="AC26" s="11" t="e">
        <f t="shared" si="3"/>
        <v>#REF!</v>
      </c>
      <c r="AD26" s="11" t="e">
        <f t="shared" si="3"/>
        <v>#REF!</v>
      </c>
      <c r="AE26" s="11" t="e">
        <f t="shared" si="3"/>
        <v>#REF!</v>
      </c>
    </row>
    <row r="27" spans="1:31" x14ac:dyDescent="0.2">
      <c r="A27" s="10">
        <f t="shared" si="4"/>
        <v>133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 t="e">
        <f t="shared" si="12"/>
        <v>#REF!</v>
      </c>
      <c r="S27" s="11" t="e">
        <f t="shared" si="11"/>
        <v>#REF!</v>
      </c>
      <c r="T27" s="11" t="e">
        <f t="shared" si="10"/>
        <v>#REF!</v>
      </c>
      <c r="U27" s="11" t="e">
        <f t="shared" si="9"/>
        <v>#REF!</v>
      </c>
      <c r="V27" s="11" t="e">
        <f t="shared" si="8"/>
        <v>#REF!</v>
      </c>
      <c r="W27" s="11" t="e">
        <f t="shared" si="7"/>
        <v>#REF!</v>
      </c>
      <c r="X27" s="11" t="e">
        <f t="shared" si="6"/>
        <v>#REF!</v>
      </c>
      <c r="Y27" s="11" t="e">
        <f t="shared" si="5"/>
        <v>#REF!</v>
      </c>
      <c r="Z27" s="31" t="e">
        <f t="shared" si="3"/>
        <v>#REF!</v>
      </c>
      <c r="AA27" s="11" t="e">
        <f t="shared" si="3"/>
        <v>#REF!</v>
      </c>
      <c r="AB27" s="11" t="e">
        <f t="shared" si="3"/>
        <v>#REF!</v>
      </c>
      <c r="AC27" s="11" t="e">
        <f t="shared" si="3"/>
        <v>#REF!</v>
      </c>
      <c r="AD27" s="11" t="e">
        <f t="shared" si="3"/>
        <v>#REF!</v>
      </c>
      <c r="AE27" s="11" t="e">
        <f t="shared" si="3"/>
        <v>#REF!</v>
      </c>
    </row>
    <row r="28" spans="1:31" x14ac:dyDescent="0.2">
      <c r="A28" s="10">
        <f t="shared" si="4"/>
        <v>132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22" t="e">
        <f t="shared" ref="Q28:Q45" si="13">$H$3*$A28/100</f>
        <v>#REF!</v>
      </c>
      <c r="R28" s="11" t="e">
        <f t="shared" si="12"/>
        <v>#REF!</v>
      </c>
      <c r="S28" s="11" t="e">
        <f t="shared" si="11"/>
        <v>#REF!</v>
      </c>
      <c r="T28" s="11" t="e">
        <f t="shared" si="10"/>
        <v>#REF!</v>
      </c>
      <c r="U28" s="11" t="e">
        <f t="shared" si="9"/>
        <v>#REF!</v>
      </c>
      <c r="V28" s="11" t="e">
        <f t="shared" si="8"/>
        <v>#REF!</v>
      </c>
      <c r="W28" s="11" t="e">
        <f t="shared" si="7"/>
        <v>#REF!</v>
      </c>
      <c r="X28" s="11" t="e">
        <f t="shared" si="6"/>
        <v>#REF!</v>
      </c>
      <c r="Y28" s="31" t="e">
        <f t="shared" si="5"/>
        <v>#REF!</v>
      </c>
      <c r="Z28" s="11" t="e">
        <f t="shared" si="3"/>
        <v>#REF!</v>
      </c>
      <c r="AA28" s="11" t="e">
        <f t="shared" si="3"/>
        <v>#REF!</v>
      </c>
      <c r="AB28" s="11" t="e">
        <f t="shared" si="3"/>
        <v>#REF!</v>
      </c>
      <c r="AC28" s="11" t="e">
        <f t="shared" si="3"/>
        <v>#REF!</v>
      </c>
      <c r="AD28" s="11" t="e">
        <f t="shared" si="3"/>
        <v>#REF!</v>
      </c>
      <c r="AE28" s="11" t="e">
        <f t="shared" si="3"/>
        <v>#REF!</v>
      </c>
    </row>
    <row r="29" spans="1:31" x14ac:dyDescent="0.2">
      <c r="A29" s="10">
        <f t="shared" si="4"/>
        <v>131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 t="e">
        <f t="shared" si="13"/>
        <v>#REF!</v>
      </c>
      <c r="R29" s="11" t="e">
        <f t="shared" si="12"/>
        <v>#REF!</v>
      </c>
      <c r="S29" s="11" t="e">
        <f t="shared" si="11"/>
        <v>#REF!</v>
      </c>
      <c r="T29" s="11" t="e">
        <f t="shared" si="10"/>
        <v>#REF!</v>
      </c>
      <c r="U29" s="11" t="e">
        <f t="shared" si="9"/>
        <v>#REF!</v>
      </c>
      <c r="V29" s="11" t="e">
        <f t="shared" si="8"/>
        <v>#REF!</v>
      </c>
      <c r="W29" s="11" t="e">
        <f t="shared" si="7"/>
        <v>#REF!</v>
      </c>
      <c r="X29" s="31" t="e">
        <f t="shared" si="6"/>
        <v>#REF!</v>
      </c>
      <c r="Y29" s="11" t="e">
        <f t="shared" si="5"/>
        <v>#REF!</v>
      </c>
      <c r="Z29" s="11" t="e">
        <f t="shared" si="3"/>
        <v>#REF!</v>
      </c>
      <c r="AA29" s="11" t="e">
        <f t="shared" si="3"/>
        <v>#REF!</v>
      </c>
      <c r="AB29" s="11" t="e">
        <f t="shared" si="3"/>
        <v>#REF!</v>
      </c>
      <c r="AC29" s="11" t="e">
        <f t="shared" si="3"/>
        <v>#REF!</v>
      </c>
      <c r="AD29" s="11" t="e">
        <f t="shared" si="3"/>
        <v>#REF!</v>
      </c>
      <c r="AE29" s="11" t="e">
        <f t="shared" si="3"/>
        <v>#REF!</v>
      </c>
    </row>
    <row r="30" spans="1:31" x14ac:dyDescent="0.2">
      <c r="A30" s="10">
        <f t="shared" si="4"/>
        <v>130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 t="e">
        <f t="shared" ref="P30:P46" si="14">$H$3*$A30/100</f>
        <v>#REF!</v>
      </c>
      <c r="Q30" s="11" t="e">
        <f t="shared" si="13"/>
        <v>#REF!</v>
      </c>
      <c r="R30" s="11" t="e">
        <f t="shared" si="12"/>
        <v>#REF!</v>
      </c>
      <c r="S30" s="11" t="e">
        <f t="shared" si="11"/>
        <v>#REF!</v>
      </c>
      <c r="T30" s="11" t="e">
        <f t="shared" si="10"/>
        <v>#REF!</v>
      </c>
      <c r="U30" s="11" t="e">
        <f t="shared" si="9"/>
        <v>#REF!</v>
      </c>
      <c r="V30" s="11" t="e">
        <f t="shared" si="8"/>
        <v>#REF!</v>
      </c>
      <c r="W30" s="31" t="e">
        <f t="shared" si="7"/>
        <v>#REF!</v>
      </c>
      <c r="X30" s="11" t="e">
        <f t="shared" si="6"/>
        <v>#REF!</v>
      </c>
      <c r="Y30" s="11" t="e">
        <f t="shared" si="5"/>
        <v>#REF!</v>
      </c>
      <c r="Z30" s="11" t="e">
        <f t="shared" si="3"/>
        <v>#REF!</v>
      </c>
      <c r="AA30" s="11" t="e">
        <f t="shared" si="3"/>
        <v>#REF!</v>
      </c>
      <c r="AB30" s="11" t="e">
        <f t="shared" si="3"/>
        <v>#REF!</v>
      </c>
      <c r="AC30" s="11" t="e">
        <f t="shared" si="3"/>
        <v>#REF!</v>
      </c>
      <c r="AD30" s="11" t="e">
        <f t="shared" si="3"/>
        <v>#REF!</v>
      </c>
      <c r="AE30" s="11" t="e">
        <f t="shared" si="3"/>
        <v>#REF!</v>
      </c>
    </row>
    <row r="31" spans="1:31" x14ac:dyDescent="0.2">
      <c r="A31" s="10">
        <f t="shared" si="4"/>
        <v>129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 t="e">
        <f t="shared" si="14"/>
        <v>#REF!</v>
      </c>
      <c r="Q31" s="11" t="e">
        <f t="shared" si="13"/>
        <v>#REF!</v>
      </c>
      <c r="R31" s="11" t="e">
        <f t="shared" si="12"/>
        <v>#REF!</v>
      </c>
      <c r="S31" s="11" t="e">
        <f t="shared" si="11"/>
        <v>#REF!</v>
      </c>
      <c r="T31" s="11" t="e">
        <f t="shared" si="10"/>
        <v>#REF!</v>
      </c>
      <c r="U31" s="11" t="e">
        <f t="shared" si="9"/>
        <v>#REF!</v>
      </c>
      <c r="V31" s="31" t="e">
        <f t="shared" si="8"/>
        <v>#REF!</v>
      </c>
      <c r="W31" s="11" t="e">
        <f t="shared" si="7"/>
        <v>#REF!</v>
      </c>
      <c r="X31" s="11" t="e">
        <f t="shared" si="6"/>
        <v>#REF!</v>
      </c>
      <c r="Y31" s="11" t="e">
        <f t="shared" si="5"/>
        <v>#REF!</v>
      </c>
      <c r="Z31" s="11" t="e">
        <f t="shared" si="3"/>
        <v>#REF!</v>
      </c>
      <c r="AA31" s="11" t="e">
        <f t="shared" si="3"/>
        <v>#REF!</v>
      </c>
      <c r="AB31" s="11" t="e">
        <f t="shared" si="3"/>
        <v>#REF!</v>
      </c>
      <c r="AC31" s="11" t="e">
        <f t="shared" si="3"/>
        <v>#REF!</v>
      </c>
      <c r="AD31" s="11" t="e">
        <f t="shared" si="3"/>
        <v>#REF!</v>
      </c>
      <c r="AE31" s="11" t="e">
        <f t="shared" si="3"/>
        <v>#REF!</v>
      </c>
    </row>
    <row r="32" spans="1:31" x14ac:dyDescent="0.2">
      <c r="A32" s="10">
        <f t="shared" si="4"/>
        <v>128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 t="e">
        <f t="shared" ref="O32:O47" si="15">$H$3*$A32/100</f>
        <v>#REF!</v>
      </c>
      <c r="P32" s="23" t="e">
        <f t="shared" si="14"/>
        <v>#REF!</v>
      </c>
      <c r="Q32" s="11" t="e">
        <f t="shared" si="13"/>
        <v>#REF!</v>
      </c>
      <c r="R32" s="11" t="e">
        <f t="shared" si="12"/>
        <v>#REF!</v>
      </c>
      <c r="S32" s="11" t="e">
        <f t="shared" si="11"/>
        <v>#REF!</v>
      </c>
      <c r="T32" s="11" t="e">
        <f t="shared" si="10"/>
        <v>#REF!</v>
      </c>
      <c r="U32" s="31" t="e">
        <f t="shared" si="9"/>
        <v>#REF!</v>
      </c>
      <c r="V32" s="11" t="e">
        <f t="shared" si="8"/>
        <v>#REF!</v>
      </c>
      <c r="W32" s="11" t="e">
        <f t="shared" si="7"/>
        <v>#REF!</v>
      </c>
      <c r="X32" s="11" t="e">
        <f t="shared" si="6"/>
        <v>#REF!</v>
      </c>
      <c r="Y32" s="11" t="e">
        <f t="shared" si="5"/>
        <v>#REF!</v>
      </c>
      <c r="Z32" s="11" t="e">
        <f t="shared" si="3"/>
        <v>#REF!</v>
      </c>
      <c r="AA32" s="11" t="e">
        <f t="shared" si="3"/>
        <v>#REF!</v>
      </c>
      <c r="AB32" s="11" t="e">
        <f t="shared" si="3"/>
        <v>#REF!</v>
      </c>
      <c r="AC32" s="11" t="e">
        <f t="shared" si="3"/>
        <v>#REF!</v>
      </c>
      <c r="AD32" s="11" t="e">
        <f t="shared" si="3"/>
        <v>#REF!</v>
      </c>
      <c r="AE32" s="11" t="e">
        <f t="shared" si="3"/>
        <v>#REF!</v>
      </c>
    </row>
    <row r="33" spans="1:31" x14ac:dyDescent="0.2">
      <c r="A33" s="10">
        <f t="shared" si="4"/>
        <v>127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 t="e">
        <f t="shared" si="15"/>
        <v>#REF!</v>
      </c>
      <c r="P33" s="23" t="e">
        <f t="shared" si="14"/>
        <v>#REF!</v>
      </c>
      <c r="Q33" s="11" t="e">
        <f t="shared" si="13"/>
        <v>#REF!</v>
      </c>
      <c r="R33" s="11" t="e">
        <f t="shared" si="12"/>
        <v>#REF!</v>
      </c>
      <c r="S33" s="11" t="e">
        <f t="shared" si="11"/>
        <v>#REF!</v>
      </c>
      <c r="T33" s="31" t="e">
        <f t="shared" si="10"/>
        <v>#REF!</v>
      </c>
      <c r="U33" s="11" t="e">
        <f t="shared" si="9"/>
        <v>#REF!</v>
      </c>
      <c r="V33" s="11" t="e">
        <f t="shared" si="8"/>
        <v>#REF!</v>
      </c>
      <c r="W33" s="11" t="e">
        <f t="shared" si="7"/>
        <v>#REF!</v>
      </c>
      <c r="X33" s="11" t="e">
        <f t="shared" si="6"/>
        <v>#REF!</v>
      </c>
      <c r="Y33" s="11" t="e">
        <f t="shared" si="5"/>
        <v>#REF!</v>
      </c>
      <c r="Z33" s="11" t="e">
        <f t="shared" si="3"/>
        <v>#REF!</v>
      </c>
      <c r="AA33" s="11" t="e">
        <f t="shared" si="3"/>
        <v>#REF!</v>
      </c>
      <c r="AB33" s="11" t="e">
        <f t="shared" si="3"/>
        <v>#REF!</v>
      </c>
      <c r="AC33" s="11" t="e">
        <f t="shared" si="3"/>
        <v>#REF!</v>
      </c>
      <c r="AD33" s="11" t="e">
        <f t="shared" si="3"/>
        <v>#REF!</v>
      </c>
      <c r="AE33" s="11" t="e">
        <f t="shared" si="3"/>
        <v>#REF!</v>
      </c>
    </row>
    <row r="34" spans="1:31" x14ac:dyDescent="0.2">
      <c r="A34" s="10">
        <f t="shared" si="4"/>
        <v>126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2" t="e">
        <f t="shared" ref="N34:N48" si="16">$H$3*$A34/100</f>
        <v>#REF!</v>
      </c>
      <c r="O34" s="23" t="e">
        <f t="shared" si="15"/>
        <v>#REF!</v>
      </c>
      <c r="P34" s="23" t="e">
        <f t="shared" si="14"/>
        <v>#REF!</v>
      </c>
      <c r="Q34" s="11" t="e">
        <f t="shared" si="13"/>
        <v>#REF!</v>
      </c>
      <c r="R34" s="11" t="e">
        <f t="shared" si="12"/>
        <v>#REF!</v>
      </c>
      <c r="S34" s="31" t="e">
        <f t="shared" si="11"/>
        <v>#REF!</v>
      </c>
      <c r="T34" s="11" t="e">
        <f t="shared" si="10"/>
        <v>#REF!</v>
      </c>
      <c r="U34" s="11" t="e">
        <f t="shared" si="9"/>
        <v>#REF!</v>
      </c>
      <c r="V34" s="11" t="e">
        <f t="shared" si="8"/>
        <v>#REF!</v>
      </c>
      <c r="W34" s="11" t="e">
        <f t="shared" si="7"/>
        <v>#REF!</v>
      </c>
      <c r="X34" s="11" t="e">
        <f t="shared" si="6"/>
        <v>#REF!</v>
      </c>
      <c r="Y34" s="11" t="e">
        <f t="shared" si="5"/>
        <v>#REF!</v>
      </c>
      <c r="Z34" s="11" t="e">
        <f t="shared" si="3"/>
        <v>#REF!</v>
      </c>
      <c r="AA34" s="11" t="e">
        <f t="shared" si="3"/>
        <v>#REF!</v>
      </c>
      <c r="AB34" s="11" t="e">
        <f t="shared" si="3"/>
        <v>#REF!</v>
      </c>
      <c r="AC34" s="11" t="e">
        <f t="shared" si="3"/>
        <v>#REF!</v>
      </c>
      <c r="AD34" s="11" t="e">
        <f t="shared" si="3"/>
        <v>#REF!</v>
      </c>
      <c r="AE34" s="11" t="e">
        <f t="shared" si="3"/>
        <v>#REF!</v>
      </c>
    </row>
    <row r="35" spans="1:31" x14ac:dyDescent="0.2">
      <c r="A35" s="10">
        <f t="shared" si="4"/>
        <v>125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 t="e">
        <f t="shared" si="16"/>
        <v>#REF!</v>
      </c>
      <c r="O35" s="23" t="e">
        <f t="shared" si="15"/>
        <v>#REF!</v>
      </c>
      <c r="P35" s="23" t="e">
        <f t="shared" si="14"/>
        <v>#REF!</v>
      </c>
      <c r="Q35" s="11" t="e">
        <f t="shared" si="13"/>
        <v>#REF!</v>
      </c>
      <c r="R35" s="31" t="e">
        <f t="shared" si="12"/>
        <v>#REF!</v>
      </c>
      <c r="S35" s="11" t="e">
        <f t="shared" si="11"/>
        <v>#REF!</v>
      </c>
      <c r="T35" s="11" t="e">
        <f t="shared" si="10"/>
        <v>#REF!</v>
      </c>
      <c r="U35" s="11" t="e">
        <f t="shared" si="9"/>
        <v>#REF!</v>
      </c>
      <c r="V35" s="11" t="e">
        <f t="shared" si="8"/>
        <v>#REF!</v>
      </c>
      <c r="W35" s="11" t="e">
        <f t="shared" si="7"/>
        <v>#REF!</v>
      </c>
      <c r="X35" s="11" t="e">
        <f t="shared" ref="X35:AD40" si="17">$H$3*$A35/100</f>
        <v>#REF!</v>
      </c>
      <c r="Y35" s="11" t="e">
        <f t="shared" si="17"/>
        <v>#REF!</v>
      </c>
      <c r="Z35" s="11" t="e">
        <f t="shared" si="17"/>
        <v>#REF!</v>
      </c>
      <c r="AA35" s="11" t="e">
        <f t="shared" si="17"/>
        <v>#REF!</v>
      </c>
      <c r="AB35" s="11" t="e">
        <f t="shared" si="17"/>
        <v>#REF!</v>
      </c>
      <c r="AC35" s="11" t="e">
        <f t="shared" si="17"/>
        <v>#REF!</v>
      </c>
      <c r="AD35" s="11" t="e">
        <f t="shared" si="17"/>
        <v>#REF!</v>
      </c>
      <c r="AE35" s="11" t="e">
        <f t="shared" si="3"/>
        <v>#REF!</v>
      </c>
    </row>
    <row r="36" spans="1:31" x14ac:dyDescent="0.2">
      <c r="A36" s="10">
        <f t="shared" si="4"/>
        <v>124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2" t="e">
        <f t="shared" ref="M36:M49" si="18">$H$3*$A36/100</f>
        <v>#REF!</v>
      </c>
      <c r="N36" s="23" t="e">
        <f t="shared" si="16"/>
        <v>#REF!</v>
      </c>
      <c r="O36" s="23" t="e">
        <f t="shared" si="15"/>
        <v>#REF!</v>
      </c>
      <c r="P36" s="23" t="e">
        <f t="shared" si="14"/>
        <v>#REF!</v>
      </c>
      <c r="Q36" s="31" t="e">
        <f t="shared" si="13"/>
        <v>#REF!</v>
      </c>
      <c r="R36" s="11" t="e">
        <f t="shared" si="12"/>
        <v>#REF!</v>
      </c>
      <c r="S36" s="11" t="e">
        <f t="shared" si="11"/>
        <v>#REF!</v>
      </c>
      <c r="T36" s="11" t="e">
        <f t="shared" si="10"/>
        <v>#REF!</v>
      </c>
      <c r="U36" s="11" t="e">
        <f t="shared" si="9"/>
        <v>#REF!</v>
      </c>
      <c r="V36" s="11" t="e">
        <f t="shared" si="8"/>
        <v>#REF!</v>
      </c>
      <c r="W36" s="11" t="e">
        <f t="shared" si="7"/>
        <v>#REF!</v>
      </c>
      <c r="X36" s="11" t="e">
        <f t="shared" si="17"/>
        <v>#REF!</v>
      </c>
      <c r="Y36" s="11" t="e">
        <f t="shared" si="17"/>
        <v>#REF!</v>
      </c>
      <c r="Z36" s="11" t="e">
        <f t="shared" si="17"/>
        <v>#REF!</v>
      </c>
      <c r="AA36" s="11" t="e">
        <f t="shared" si="17"/>
        <v>#REF!</v>
      </c>
      <c r="AB36" s="11" t="e">
        <f t="shared" si="17"/>
        <v>#REF!</v>
      </c>
      <c r="AC36" s="11" t="e">
        <f t="shared" si="17"/>
        <v>#REF!</v>
      </c>
      <c r="AD36" s="11" t="e">
        <f t="shared" si="17"/>
        <v>#REF!</v>
      </c>
      <c r="AE36" s="11" t="e">
        <f>$H$3*$A36/100</f>
        <v>#REF!</v>
      </c>
    </row>
    <row r="37" spans="1:31" x14ac:dyDescent="0.2">
      <c r="A37" s="10">
        <f t="shared" si="4"/>
        <v>123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 t="e">
        <f t="shared" si="18"/>
        <v>#REF!</v>
      </c>
      <c r="N37" s="23" t="e">
        <f t="shared" si="16"/>
        <v>#REF!</v>
      </c>
      <c r="O37" s="23" t="e">
        <f t="shared" si="15"/>
        <v>#REF!</v>
      </c>
      <c r="P37" s="32" t="e">
        <f t="shared" si="14"/>
        <v>#REF!</v>
      </c>
      <c r="Q37" s="11" t="e">
        <f t="shared" si="13"/>
        <v>#REF!</v>
      </c>
      <c r="R37" s="11" t="e">
        <f t="shared" si="12"/>
        <v>#REF!</v>
      </c>
      <c r="S37" s="11" t="e">
        <f t="shared" si="11"/>
        <v>#REF!</v>
      </c>
      <c r="T37" s="11" t="e">
        <f t="shared" si="10"/>
        <v>#REF!</v>
      </c>
      <c r="U37" s="11" t="e">
        <f t="shared" si="9"/>
        <v>#REF!</v>
      </c>
      <c r="V37" s="11" t="e">
        <f t="shared" si="8"/>
        <v>#REF!</v>
      </c>
      <c r="W37" s="11" t="e">
        <f t="shared" si="7"/>
        <v>#REF!</v>
      </c>
      <c r="X37" s="11" t="e">
        <f t="shared" si="17"/>
        <v>#REF!</v>
      </c>
      <c r="Y37" s="11" t="e">
        <f t="shared" si="17"/>
        <v>#REF!</v>
      </c>
      <c r="Z37" s="11" t="e">
        <f t="shared" si="17"/>
        <v>#REF!</v>
      </c>
      <c r="AA37" s="11" t="e">
        <f t="shared" si="17"/>
        <v>#REF!</v>
      </c>
      <c r="AB37" s="11" t="e">
        <f t="shared" si="17"/>
        <v>#REF!</v>
      </c>
      <c r="AC37" s="11" t="e">
        <f t="shared" si="17"/>
        <v>#REF!</v>
      </c>
      <c r="AD37" s="11" t="e">
        <f t="shared" si="17"/>
        <v>#REF!</v>
      </c>
      <c r="AE37" s="11" t="e">
        <f>$H$3*$A37/100</f>
        <v>#REF!</v>
      </c>
    </row>
    <row r="38" spans="1:31" x14ac:dyDescent="0.2">
      <c r="A38" s="10">
        <f t="shared" si="4"/>
        <v>122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2" t="e">
        <f t="shared" ref="L38:L50" si="19">$H$3*$A38/100</f>
        <v>#REF!</v>
      </c>
      <c r="M38" s="23" t="e">
        <f t="shared" si="18"/>
        <v>#REF!</v>
      </c>
      <c r="N38" s="23" t="e">
        <f t="shared" si="16"/>
        <v>#REF!</v>
      </c>
      <c r="O38" s="23" t="e">
        <f t="shared" si="15"/>
        <v>#REF!</v>
      </c>
      <c r="P38" s="23" t="e">
        <f t="shared" si="14"/>
        <v>#REF!</v>
      </c>
      <c r="Q38" s="11" t="e">
        <f t="shared" si="13"/>
        <v>#REF!</v>
      </c>
      <c r="R38" s="11" t="e">
        <f t="shared" si="12"/>
        <v>#REF!</v>
      </c>
      <c r="S38" s="11" t="e">
        <f t="shared" si="11"/>
        <v>#REF!</v>
      </c>
      <c r="T38" s="11" t="e">
        <f t="shared" si="10"/>
        <v>#REF!</v>
      </c>
      <c r="U38" s="11" t="e">
        <f t="shared" si="9"/>
        <v>#REF!</v>
      </c>
      <c r="V38" s="11" t="e">
        <f t="shared" si="8"/>
        <v>#REF!</v>
      </c>
      <c r="W38" s="11" t="e">
        <f t="shared" si="7"/>
        <v>#REF!</v>
      </c>
      <c r="X38" s="11" t="e">
        <f t="shared" si="17"/>
        <v>#REF!</v>
      </c>
      <c r="Y38" s="11" t="e">
        <f t="shared" si="17"/>
        <v>#REF!</v>
      </c>
      <c r="Z38" s="11" t="e">
        <f t="shared" si="17"/>
        <v>#REF!</v>
      </c>
      <c r="AA38" s="11" t="e">
        <f t="shared" si="17"/>
        <v>#REF!</v>
      </c>
      <c r="AB38" s="11" t="e">
        <f t="shared" si="17"/>
        <v>#REF!</v>
      </c>
      <c r="AC38" s="11" t="e">
        <f t="shared" si="17"/>
        <v>#REF!</v>
      </c>
      <c r="AD38" s="11" t="e">
        <f t="shared" si="17"/>
        <v>#REF!</v>
      </c>
      <c r="AE38" s="11" t="e">
        <f>$H$3*$A38/100</f>
        <v>#REF!</v>
      </c>
    </row>
    <row r="39" spans="1:31" x14ac:dyDescent="0.2">
      <c r="A39" s="10">
        <f t="shared" si="4"/>
        <v>121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 t="e">
        <f t="shared" si="19"/>
        <v>#REF!</v>
      </c>
      <c r="M39" s="23" t="e">
        <f t="shared" si="18"/>
        <v>#REF!</v>
      </c>
      <c r="N39" s="23" t="e">
        <f t="shared" si="16"/>
        <v>#REF!</v>
      </c>
      <c r="O39" s="32" t="e">
        <f t="shared" si="15"/>
        <v>#REF!</v>
      </c>
      <c r="P39" s="23" t="e">
        <f t="shared" si="14"/>
        <v>#REF!</v>
      </c>
      <c r="Q39" s="11" t="e">
        <f t="shared" si="13"/>
        <v>#REF!</v>
      </c>
      <c r="R39" s="11" t="e">
        <f t="shared" si="12"/>
        <v>#REF!</v>
      </c>
      <c r="S39" s="11" t="e">
        <f t="shared" si="11"/>
        <v>#REF!</v>
      </c>
      <c r="T39" s="11" t="e">
        <f t="shared" si="10"/>
        <v>#REF!</v>
      </c>
      <c r="U39" s="11" t="e">
        <f t="shared" si="9"/>
        <v>#REF!</v>
      </c>
      <c r="V39" s="11" t="e">
        <f t="shared" si="8"/>
        <v>#REF!</v>
      </c>
      <c r="W39" s="11" t="e">
        <f t="shared" si="7"/>
        <v>#REF!</v>
      </c>
      <c r="X39" s="11" t="e">
        <f t="shared" si="17"/>
        <v>#REF!</v>
      </c>
      <c r="Y39" s="11" t="e">
        <f t="shared" si="17"/>
        <v>#REF!</v>
      </c>
      <c r="Z39" s="11" t="e">
        <f t="shared" si="17"/>
        <v>#REF!</v>
      </c>
      <c r="AA39" s="11" t="e">
        <f t="shared" si="17"/>
        <v>#REF!</v>
      </c>
      <c r="AB39" s="11" t="e">
        <f t="shared" si="17"/>
        <v>#REF!</v>
      </c>
      <c r="AC39" s="11" t="e">
        <f t="shared" si="17"/>
        <v>#REF!</v>
      </c>
      <c r="AD39" s="11" t="e">
        <f t="shared" si="17"/>
        <v>#REF!</v>
      </c>
      <c r="AE39" s="11" t="e">
        <f>$H$3*$A39/100</f>
        <v>#REF!</v>
      </c>
    </row>
    <row r="40" spans="1:31" x14ac:dyDescent="0.2">
      <c r="A40" s="10">
        <f t="shared" si="4"/>
        <v>120</v>
      </c>
      <c r="B40" s="23"/>
      <c r="C40" s="23"/>
      <c r="D40" s="23"/>
      <c r="E40" s="23"/>
      <c r="F40" s="23"/>
      <c r="G40" s="23"/>
      <c r="H40" s="23"/>
      <c r="I40" s="23"/>
      <c r="J40" s="23"/>
      <c r="K40" s="22" t="e">
        <f t="shared" ref="K40:K51" si="20">$H$3*$A40/100</f>
        <v>#REF!</v>
      </c>
      <c r="L40" s="23" t="e">
        <f t="shared" si="19"/>
        <v>#REF!</v>
      </c>
      <c r="M40" s="23" t="e">
        <f t="shared" si="18"/>
        <v>#REF!</v>
      </c>
      <c r="N40" s="32" t="e">
        <f t="shared" si="16"/>
        <v>#REF!</v>
      </c>
      <c r="O40" s="23" t="e">
        <f t="shared" si="15"/>
        <v>#REF!</v>
      </c>
      <c r="P40" s="23" t="e">
        <f t="shared" si="14"/>
        <v>#REF!</v>
      </c>
      <c r="Q40" s="11" t="e">
        <f t="shared" si="13"/>
        <v>#REF!</v>
      </c>
      <c r="R40" s="11" t="e">
        <f t="shared" si="12"/>
        <v>#REF!</v>
      </c>
      <c r="S40" s="11" t="e">
        <f t="shared" si="11"/>
        <v>#REF!</v>
      </c>
      <c r="T40" s="11" t="e">
        <f t="shared" si="10"/>
        <v>#REF!</v>
      </c>
      <c r="U40" s="11" t="e">
        <f t="shared" si="9"/>
        <v>#REF!</v>
      </c>
      <c r="V40" s="12" t="e">
        <f t="shared" si="8"/>
        <v>#REF!</v>
      </c>
      <c r="W40" s="12" t="e">
        <f t="shared" si="7"/>
        <v>#REF!</v>
      </c>
      <c r="X40" s="12" t="e">
        <f t="shared" si="17"/>
        <v>#REF!</v>
      </c>
      <c r="Y40" s="12" t="e">
        <f t="shared" si="17"/>
        <v>#REF!</v>
      </c>
      <c r="Z40" s="12" t="e">
        <f t="shared" si="17"/>
        <v>#REF!</v>
      </c>
      <c r="AA40" s="12" t="e">
        <f t="shared" si="17"/>
        <v>#REF!</v>
      </c>
      <c r="AB40" s="12" t="e">
        <f t="shared" si="17"/>
        <v>#REF!</v>
      </c>
      <c r="AC40" s="12" t="e">
        <f t="shared" si="17"/>
        <v>#REF!</v>
      </c>
      <c r="AD40" s="12" t="e">
        <f t="shared" si="17"/>
        <v>#REF!</v>
      </c>
      <c r="AE40" s="12" t="e">
        <f>$H$3*$A40/100</f>
        <v>#REF!</v>
      </c>
    </row>
    <row r="41" spans="1:31" x14ac:dyDescent="0.2">
      <c r="A41" s="10">
        <f t="shared" si="4"/>
        <v>119</v>
      </c>
      <c r="B41" s="23"/>
      <c r="C41" s="23"/>
      <c r="D41" s="23"/>
      <c r="E41" s="23"/>
      <c r="F41" s="23"/>
      <c r="G41" s="23"/>
      <c r="H41" s="23"/>
      <c r="I41" s="23"/>
      <c r="J41" s="23"/>
      <c r="K41" s="23" t="e">
        <f t="shared" si="20"/>
        <v>#REF!</v>
      </c>
      <c r="L41" s="23" t="e">
        <f t="shared" si="19"/>
        <v>#REF!</v>
      </c>
      <c r="M41" s="23" t="e">
        <f t="shared" si="18"/>
        <v>#REF!</v>
      </c>
      <c r="N41" s="23" t="e">
        <f t="shared" si="16"/>
        <v>#REF!</v>
      </c>
      <c r="O41" s="23" t="e">
        <f t="shared" si="15"/>
        <v>#REF!</v>
      </c>
      <c r="P41" s="23" t="e">
        <f t="shared" si="14"/>
        <v>#REF!</v>
      </c>
      <c r="Q41" s="11" t="e">
        <f t="shared" si="13"/>
        <v>#REF!</v>
      </c>
      <c r="R41" s="11" t="e">
        <f t="shared" si="12"/>
        <v>#REF!</v>
      </c>
      <c r="S41" s="11" t="e">
        <f t="shared" si="11"/>
        <v>#REF!</v>
      </c>
      <c r="T41" s="11" t="e">
        <f t="shared" si="10"/>
        <v>#REF!</v>
      </c>
      <c r="U41" s="12" t="e">
        <f t="shared" si="9"/>
        <v>#REF!</v>
      </c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x14ac:dyDescent="0.2">
      <c r="A42" s="10">
        <f t="shared" si="4"/>
        <v>118</v>
      </c>
      <c r="B42" s="23"/>
      <c r="C42" s="23"/>
      <c r="D42" s="23"/>
      <c r="E42" s="23"/>
      <c r="F42" s="23"/>
      <c r="G42" s="23"/>
      <c r="H42" s="23"/>
      <c r="I42" s="23"/>
      <c r="J42" s="22" t="e">
        <f t="shared" ref="J42:J52" si="21">$H$3*$A42/100</f>
        <v>#REF!</v>
      </c>
      <c r="K42" s="23" t="e">
        <f t="shared" si="20"/>
        <v>#REF!</v>
      </c>
      <c r="L42" s="23" t="e">
        <f t="shared" si="19"/>
        <v>#REF!</v>
      </c>
      <c r="M42" s="32" t="e">
        <f t="shared" si="18"/>
        <v>#REF!</v>
      </c>
      <c r="N42" s="23" t="e">
        <f t="shared" si="16"/>
        <v>#REF!</v>
      </c>
      <c r="O42" s="23" t="e">
        <f t="shared" si="15"/>
        <v>#REF!</v>
      </c>
      <c r="P42" s="23" t="e">
        <f t="shared" si="14"/>
        <v>#REF!</v>
      </c>
      <c r="Q42" s="11" t="e">
        <f t="shared" si="13"/>
        <v>#REF!</v>
      </c>
      <c r="R42" s="11" t="e">
        <f t="shared" si="12"/>
        <v>#REF!</v>
      </c>
      <c r="S42" s="11" t="e">
        <f t="shared" si="11"/>
        <v>#REF!</v>
      </c>
      <c r="T42" s="12" t="e">
        <f t="shared" si="10"/>
        <v>#REF!</v>
      </c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x14ac:dyDescent="0.2">
      <c r="A43" s="10">
        <f t="shared" si="4"/>
        <v>117</v>
      </c>
      <c r="B43" s="23"/>
      <c r="C43" s="23"/>
      <c r="D43" s="23"/>
      <c r="E43" s="23"/>
      <c r="F43" s="23"/>
      <c r="G43" s="23"/>
      <c r="H43" s="23"/>
      <c r="I43" s="23"/>
      <c r="J43" s="23" t="e">
        <f t="shared" si="21"/>
        <v>#REF!</v>
      </c>
      <c r="K43" s="23" t="e">
        <f t="shared" si="20"/>
        <v>#REF!</v>
      </c>
      <c r="L43" s="32" t="e">
        <f t="shared" si="19"/>
        <v>#REF!</v>
      </c>
      <c r="M43" s="23" t="e">
        <f t="shared" si="18"/>
        <v>#REF!</v>
      </c>
      <c r="N43" s="23" t="e">
        <f t="shared" si="16"/>
        <v>#REF!</v>
      </c>
      <c r="O43" s="23" t="e">
        <f t="shared" si="15"/>
        <v>#REF!</v>
      </c>
      <c r="P43" s="23" t="e">
        <f t="shared" si="14"/>
        <v>#REF!</v>
      </c>
      <c r="Q43" s="11" t="e">
        <f t="shared" si="13"/>
        <v>#REF!</v>
      </c>
      <c r="R43" s="11" t="e">
        <f t="shared" si="12"/>
        <v>#REF!</v>
      </c>
      <c r="S43" s="12" t="e">
        <f t="shared" si="11"/>
        <v>#REF!</v>
      </c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x14ac:dyDescent="0.2">
      <c r="A44" s="10">
        <f t="shared" si="4"/>
        <v>116</v>
      </c>
      <c r="B44" s="23"/>
      <c r="C44" s="23"/>
      <c r="D44" s="23"/>
      <c r="E44" s="23"/>
      <c r="F44" s="23"/>
      <c r="G44" s="23"/>
      <c r="H44" s="23"/>
      <c r="I44" s="22" t="e">
        <f t="shared" ref="I44:I53" si="22">$H$3*$A44/100</f>
        <v>#REF!</v>
      </c>
      <c r="J44" s="23" t="e">
        <f t="shared" si="21"/>
        <v>#REF!</v>
      </c>
      <c r="K44" s="23" t="e">
        <f t="shared" si="20"/>
        <v>#REF!</v>
      </c>
      <c r="L44" s="23" t="e">
        <f t="shared" si="19"/>
        <v>#REF!</v>
      </c>
      <c r="M44" s="23" t="e">
        <f t="shared" si="18"/>
        <v>#REF!</v>
      </c>
      <c r="N44" s="23" t="e">
        <f t="shared" si="16"/>
        <v>#REF!</v>
      </c>
      <c r="O44" s="23" t="e">
        <f t="shared" si="15"/>
        <v>#REF!</v>
      </c>
      <c r="P44" s="23" t="e">
        <f t="shared" si="14"/>
        <v>#REF!</v>
      </c>
      <c r="Q44" s="11" t="e">
        <f t="shared" si="13"/>
        <v>#REF!</v>
      </c>
      <c r="R44" s="12" t="e">
        <f t="shared" si="12"/>
        <v>#REF!</v>
      </c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x14ac:dyDescent="0.2">
      <c r="A45" s="10">
        <f t="shared" si="4"/>
        <v>115</v>
      </c>
      <c r="B45" s="23"/>
      <c r="C45" s="23"/>
      <c r="D45" s="23"/>
      <c r="E45" s="23"/>
      <c r="F45" s="23"/>
      <c r="G45" s="23"/>
      <c r="H45" s="23"/>
      <c r="I45" s="23" t="e">
        <f t="shared" si="22"/>
        <v>#REF!</v>
      </c>
      <c r="J45" s="23" t="e">
        <f t="shared" si="21"/>
        <v>#REF!</v>
      </c>
      <c r="K45" s="32" t="e">
        <f t="shared" si="20"/>
        <v>#REF!</v>
      </c>
      <c r="L45" s="23" t="e">
        <f t="shared" si="19"/>
        <v>#REF!</v>
      </c>
      <c r="M45" s="23" t="e">
        <f t="shared" si="18"/>
        <v>#REF!</v>
      </c>
      <c r="N45" s="23" t="e">
        <f t="shared" si="16"/>
        <v>#REF!</v>
      </c>
      <c r="O45" s="23" t="e">
        <f t="shared" si="15"/>
        <v>#REF!</v>
      </c>
      <c r="P45" s="23" t="e">
        <f t="shared" si="14"/>
        <v>#REF!</v>
      </c>
      <c r="Q45" s="12" t="e">
        <f t="shared" si="13"/>
        <v>#REF!</v>
      </c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x14ac:dyDescent="0.2">
      <c r="A46" s="10">
        <f t="shared" si="4"/>
        <v>114</v>
      </c>
      <c r="B46" s="23"/>
      <c r="C46" s="23"/>
      <c r="D46" s="23"/>
      <c r="E46" s="23"/>
      <c r="F46" s="23"/>
      <c r="G46" s="23"/>
      <c r="H46" s="22" t="e">
        <f t="shared" ref="H46:H54" si="23">$H$3*$A46/100</f>
        <v>#REF!</v>
      </c>
      <c r="I46" s="23" t="e">
        <f t="shared" si="22"/>
        <v>#REF!</v>
      </c>
      <c r="J46" s="32" t="e">
        <f t="shared" si="21"/>
        <v>#REF!</v>
      </c>
      <c r="K46" s="23" t="e">
        <f t="shared" si="20"/>
        <v>#REF!</v>
      </c>
      <c r="L46" s="23" t="e">
        <f t="shared" si="19"/>
        <v>#REF!</v>
      </c>
      <c r="M46" s="23" t="e">
        <f t="shared" si="18"/>
        <v>#REF!</v>
      </c>
      <c r="N46" s="23" t="e">
        <f t="shared" si="16"/>
        <v>#REF!</v>
      </c>
      <c r="O46" s="23" t="e">
        <f t="shared" si="15"/>
        <v>#REF!</v>
      </c>
      <c r="P46" s="24" t="e">
        <f t="shared" si="14"/>
        <v>#REF!</v>
      </c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x14ac:dyDescent="0.2">
      <c r="A47" s="10">
        <f t="shared" si="4"/>
        <v>113</v>
      </c>
      <c r="B47" s="23"/>
      <c r="C47" s="23"/>
      <c r="D47" s="23"/>
      <c r="E47" s="23"/>
      <c r="F47" s="23"/>
      <c r="G47" s="23"/>
      <c r="H47" s="23" t="e">
        <f t="shared" si="23"/>
        <v>#REF!</v>
      </c>
      <c r="I47" s="23" t="e">
        <f t="shared" si="22"/>
        <v>#REF!</v>
      </c>
      <c r="J47" s="23" t="e">
        <f t="shared" si="21"/>
        <v>#REF!</v>
      </c>
      <c r="K47" s="23" t="e">
        <f t="shared" si="20"/>
        <v>#REF!</v>
      </c>
      <c r="L47" s="23" t="e">
        <f t="shared" si="19"/>
        <v>#REF!</v>
      </c>
      <c r="M47" s="23" t="e">
        <f t="shared" si="18"/>
        <v>#REF!</v>
      </c>
      <c r="N47" s="23" t="e">
        <f t="shared" si="16"/>
        <v>#REF!</v>
      </c>
      <c r="O47" s="24" t="e">
        <f t="shared" si="15"/>
        <v>#REF!</v>
      </c>
      <c r="P47" s="23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x14ac:dyDescent="0.2">
      <c r="A48" s="10">
        <f t="shared" si="4"/>
        <v>112</v>
      </c>
      <c r="B48" s="23"/>
      <c r="C48" s="23"/>
      <c r="D48" s="23"/>
      <c r="E48" s="23"/>
      <c r="F48" s="23"/>
      <c r="G48" s="22" t="e">
        <f t="shared" ref="G48:G55" si="24">$H$3*$A48/100</f>
        <v>#REF!</v>
      </c>
      <c r="H48" s="23" t="e">
        <f t="shared" si="23"/>
        <v>#REF!</v>
      </c>
      <c r="I48" s="32" t="e">
        <f t="shared" si="22"/>
        <v>#REF!</v>
      </c>
      <c r="J48" s="23" t="e">
        <f t="shared" si="21"/>
        <v>#REF!</v>
      </c>
      <c r="K48" s="23" t="e">
        <f t="shared" si="20"/>
        <v>#REF!</v>
      </c>
      <c r="L48" s="23" t="e">
        <f t="shared" si="19"/>
        <v>#REF!</v>
      </c>
      <c r="M48" s="23" t="e">
        <f t="shared" si="18"/>
        <v>#REF!</v>
      </c>
      <c r="N48" s="24" t="e">
        <f t="shared" si="16"/>
        <v>#REF!</v>
      </c>
      <c r="O48" s="23"/>
      <c r="P48" s="23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x14ac:dyDescent="0.2">
      <c r="A49" s="10">
        <f t="shared" si="4"/>
        <v>111</v>
      </c>
      <c r="B49" s="23"/>
      <c r="C49" s="23"/>
      <c r="D49" s="23"/>
      <c r="E49" s="23"/>
      <c r="F49" s="23"/>
      <c r="G49" s="23" t="e">
        <f t="shared" si="24"/>
        <v>#REF!</v>
      </c>
      <c r="H49" s="32" t="e">
        <f t="shared" si="23"/>
        <v>#REF!</v>
      </c>
      <c r="I49" s="23" t="e">
        <f t="shared" si="22"/>
        <v>#REF!</v>
      </c>
      <c r="J49" s="23" t="e">
        <f t="shared" si="21"/>
        <v>#REF!</v>
      </c>
      <c r="K49" s="23" t="e">
        <f t="shared" si="20"/>
        <v>#REF!</v>
      </c>
      <c r="L49" s="23" t="e">
        <f t="shared" si="19"/>
        <v>#REF!</v>
      </c>
      <c r="M49" s="24" t="e">
        <f t="shared" si="18"/>
        <v>#REF!</v>
      </c>
      <c r="N49" s="23"/>
      <c r="O49" s="23"/>
      <c r="P49" s="23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x14ac:dyDescent="0.2">
      <c r="A50" s="10">
        <f t="shared" si="4"/>
        <v>110</v>
      </c>
      <c r="B50" s="23"/>
      <c r="C50" s="23"/>
      <c r="D50" s="23"/>
      <c r="E50" s="23"/>
      <c r="F50" s="22" t="e">
        <f t="shared" ref="F50:F56" si="25">$H$3*$A50/100</f>
        <v>#REF!</v>
      </c>
      <c r="G50" s="23" t="e">
        <f t="shared" si="24"/>
        <v>#REF!</v>
      </c>
      <c r="H50" s="23" t="e">
        <f t="shared" si="23"/>
        <v>#REF!</v>
      </c>
      <c r="I50" s="23" t="e">
        <f t="shared" si="22"/>
        <v>#REF!</v>
      </c>
      <c r="J50" s="23" t="e">
        <f t="shared" si="21"/>
        <v>#REF!</v>
      </c>
      <c r="K50" s="23" t="e">
        <f t="shared" si="20"/>
        <v>#REF!</v>
      </c>
      <c r="L50" s="24" t="e">
        <f t="shared" si="19"/>
        <v>#REF!</v>
      </c>
      <c r="M50" s="23"/>
      <c r="N50" s="23"/>
      <c r="O50" s="23"/>
      <c r="P50" s="23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 x14ac:dyDescent="0.2">
      <c r="A51" s="10">
        <f t="shared" si="4"/>
        <v>109</v>
      </c>
      <c r="B51" s="23"/>
      <c r="C51" s="23"/>
      <c r="D51" s="23"/>
      <c r="E51" s="23"/>
      <c r="F51" s="23" t="e">
        <f t="shared" si="25"/>
        <v>#REF!</v>
      </c>
      <c r="G51" s="32" t="e">
        <f t="shared" si="24"/>
        <v>#REF!</v>
      </c>
      <c r="H51" s="23" t="e">
        <f t="shared" si="23"/>
        <v>#REF!</v>
      </c>
      <c r="I51" s="23" t="e">
        <f t="shared" si="22"/>
        <v>#REF!</v>
      </c>
      <c r="J51" s="23" t="e">
        <f t="shared" si="21"/>
        <v>#REF!</v>
      </c>
      <c r="K51" s="24" t="e">
        <f t="shared" si="20"/>
        <v>#REF!</v>
      </c>
      <c r="L51" s="23"/>
      <c r="M51" s="23"/>
      <c r="N51" s="23"/>
      <c r="O51" s="23"/>
      <c r="P51" s="23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x14ac:dyDescent="0.2">
      <c r="A52" s="10">
        <f t="shared" si="4"/>
        <v>108</v>
      </c>
      <c r="B52" s="23"/>
      <c r="C52" s="23"/>
      <c r="D52" s="23"/>
      <c r="E52" s="22" t="e">
        <f t="shared" ref="E52:E57" si="26">$H$3*$A52/100</f>
        <v>#REF!</v>
      </c>
      <c r="F52" s="32" t="e">
        <f t="shared" si="25"/>
        <v>#REF!</v>
      </c>
      <c r="G52" s="23" t="e">
        <f t="shared" si="24"/>
        <v>#REF!</v>
      </c>
      <c r="H52" s="23" t="e">
        <f t="shared" si="23"/>
        <v>#REF!</v>
      </c>
      <c r="I52" s="23" t="e">
        <f t="shared" si="22"/>
        <v>#REF!</v>
      </c>
      <c r="J52" s="24" t="e">
        <f t="shared" si="21"/>
        <v>#REF!</v>
      </c>
      <c r="K52" s="23"/>
      <c r="L52" s="23"/>
      <c r="M52" s="23"/>
      <c r="N52" s="23"/>
      <c r="O52" s="23"/>
      <c r="P52" s="23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x14ac:dyDescent="0.2">
      <c r="A53" s="10">
        <f t="shared" si="4"/>
        <v>107</v>
      </c>
      <c r="B53" s="23"/>
      <c r="C53" s="23"/>
      <c r="D53" s="23"/>
      <c r="E53" s="23" t="e">
        <f t="shared" si="26"/>
        <v>#REF!</v>
      </c>
      <c r="F53" s="23" t="e">
        <f t="shared" si="25"/>
        <v>#REF!</v>
      </c>
      <c r="G53" s="23" t="e">
        <f t="shared" si="24"/>
        <v>#REF!</v>
      </c>
      <c r="H53" s="23" t="e">
        <f t="shared" si="23"/>
        <v>#REF!</v>
      </c>
      <c r="I53" s="24" t="e">
        <f t="shared" si="22"/>
        <v>#REF!</v>
      </c>
      <c r="J53" s="23"/>
      <c r="K53" s="23"/>
      <c r="L53" s="23"/>
      <c r="M53" s="23"/>
      <c r="N53" s="23"/>
      <c r="O53" s="23"/>
      <c r="P53" s="23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x14ac:dyDescent="0.2">
      <c r="A54" s="10">
        <f t="shared" si="4"/>
        <v>106</v>
      </c>
      <c r="B54" s="23"/>
      <c r="C54" s="23"/>
      <c r="D54" s="22" t="e">
        <f>$H$3*$A54/100</f>
        <v>#REF!</v>
      </c>
      <c r="E54" s="32" t="e">
        <f t="shared" si="26"/>
        <v>#REF!</v>
      </c>
      <c r="F54" s="23" t="e">
        <f t="shared" si="25"/>
        <v>#REF!</v>
      </c>
      <c r="G54" s="23" t="e">
        <f t="shared" si="24"/>
        <v>#REF!</v>
      </c>
      <c r="H54" s="24" t="e">
        <f t="shared" si="23"/>
        <v>#REF!</v>
      </c>
      <c r="I54" s="23"/>
      <c r="J54" s="23"/>
      <c r="K54" s="23"/>
      <c r="L54" s="23"/>
      <c r="M54" s="23"/>
      <c r="N54" s="23"/>
      <c r="O54" s="23"/>
      <c r="P54" s="23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x14ac:dyDescent="0.2">
      <c r="A55" s="10">
        <f t="shared" si="4"/>
        <v>105</v>
      </c>
      <c r="B55" s="23"/>
      <c r="C55" s="23"/>
      <c r="D55" s="23" t="e">
        <f>$H$3*$A55/100</f>
        <v>#REF!</v>
      </c>
      <c r="E55" s="23" t="e">
        <f t="shared" si="26"/>
        <v>#REF!</v>
      </c>
      <c r="F55" s="23" t="e">
        <f t="shared" si="25"/>
        <v>#REF!</v>
      </c>
      <c r="G55" s="24" t="e">
        <f t="shared" si="24"/>
        <v>#REF!</v>
      </c>
      <c r="H55" s="23"/>
      <c r="I55" s="23"/>
      <c r="J55" s="23"/>
      <c r="K55" s="23"/>
      <c r="L55" s="23"/>
      <c r="M55" s="23"/>
      <c r="N55" s="23"/>
      <c r="O55" s="23"/>
      <c r="P55" s="23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x14ac:dyDescent="0.2">
      <c r="A56" s="10">
        <f t="shared" si="4"/>
        <v>104</v>
      </c>
      <c r="B56" s="23"/>
      <c r="C56" s="22" t="e">
        <f>$H$3*$A56/100</f>
        <v>#REF!</v>
      </c>
      <c r="D56" s="32" t="e">
        <f>$H$3*$A56/100</f>
        <v>#REF!</v>
      </c>
      <c r="E56" s="23" t="e">
        <f t="shared" si="26"/>
        <v>#REF!</v>
      </c>
      <c r="F56" s="24" t="e">
        <f t="shared" si="25"/>
        <v>#REF!</v>
      </c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spans="1:31" x14ac:dyDescent="0.2">
      <c r="A57" s="10">
        <f t="shared" si="4"/>
        <v>103</v>
      </c>
      <c r="B57" s="23"/>
      <c r="C57" s="23" t="e">
        <f>$H$3*$A57/100</f>
        <v>#REF!</v>
      </c>
      <c r="D57" s="23" t="e">
        <f>$H$3*$A57/100</f>
        <v>#REF!</v>
      </c>
      <c r="E57" s="24" t="e">
        <f t="shared" si="26"/>
        <v>#REF!</v>
      </c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spans="1:31" x14ac:dyDescent="0.2">
      <c r="A58" s="10">
        <f t="shared" si="4"/>
        <v>102</v>
      </c>
      <c r="B58" s="23"/>
      <c r="C58" s="32" t="e">
        <f>$H$3*$A58/100</f>
        <v>#REF!</v>
      </c>
      <c r="D58" s="24" t="e">
        <f>$H$3*$A58/100</f>
        <v>#REF!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 x14ac:dyDescent="0.2">
      <c r="A59" s="10">
        <f t="shared" si="4"/>
        <v>101</v>
      </c>
      <c r="B59" s="11"/>
      <c r="C59" s="12" t="e">
        <f>$H$3*$A59/100</f>
        <v>#REF!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x14ac:dyDescent="0.2">
      <c r="A60" s="10">
        <f t="shared" si="4"/>
        <v>100</v>
      </c>
      <c r="B60" s="30" t="e">
        <f>$H$3*$A60/100</f>
        <v>#REF!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31" s="1" customFormat="1" ht="26.25" x14ac:dyDescent="0.4">
      <c r="A62" s="4" t="s">
        <v>7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31" s="1" customFormat="1" ht="12" customHeight="1" thickBot="1" x14ac:dyDescent="0.45">
      <c r="A63" s="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31" s="5" customFormat="1" ht="20.25" customHeight="1" thickBot="1" x14ac:dyDescent="0.3">
      <c r="A64" s="5" t="s">
        <v>1</v>
      </c>
      <c r="B64" s="16"/>
      <c r="C64" s="16"/>
      <c r="D64" s="18">
        <f>C3</f>
        <v>5</v>
      </c>
      <c r="E64" s="16"/>
      <c r="F64" s="16" t="s">
        <v>3</v>
      </c>
      <c r="G64" s="16"/>
      <c r="H64" s="17" t="e">
        <f>H3*13</f>
        <v>#REF!</v>
      </c>
      <c r="I64" s="16"/>
      <c r="J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6" spans="1:31" x14ac:dyDescent="0.2">
      <c r="A66" s="10" t="s">
        <v>4</v>
      </c>
      <c r="B66" s="10">
        <v>20</v>
      </c>
      <c r="C66" s="10">
        <f t="shared" ref="C66:L66" si="27">B66+1</f>
        <v>21</v>
      </c>
      <c r="D66" s="10">
        <f t="shared" si="27"/>
        <v>22</v>
      </c>
      <c r="E66" s="10">
        <f t="shared" si="27"/>
        <v>23</v>
      </c>
      <c r="F66" s="10">
        <f t="shared" si="27"/>
        <v>24</v>
      </c>
      <c r="G66" s="10">
        <f t="shared" si="27"/>
        <v>25</v>
      </c>
      <c r="H66" s="10">
        <f t="shared" si="27"/>
        <v>26</v>
      </c>
      <c r="I66" s="10">
        <f t="shared" si="27"/>
        <v>27</v>
      </c>
      <c r="J66" s="10">
        <f t="shared" si="27"/>
        <v>28</v>
      </c>
      <c r="K66" s="10">
        <f t="shared" si="27"/>
        <v>29</v>
      </c>
      <c r="L66" s="10">
        <f t="shared" si="27"/>
        <v>30</v>
      </c>
      <c r="M66" s="10">
        <v>31</v>
      </c>
      <c r="N66" s="10">
        <v>32</v>
      </c>
      <c r="O66" s="10">
        <v>33</v>
      </c>
      <c r="P66" s="10">
        <v>34</v>
      </c>
      <c r="Q66" s="10">
        <v>35</v>
      </c>
      <c r="R66" s="10">
        <v>36</v>
      </c>
      <c r="S66" s="10">
        <v>37</v>
      </c>
      <c r="T66" s="10">
        <v>38</v>
      </c>
      <c r="U66" s="10">
        <v>39</v>
      </c>
      <c r="V66" s="10">
        <v>40</v>
      </c>
      <c r="W66" s="10">
        <f t="shared" ref="W66:AE66" si="28">V66+2</f>
        <v>42</v>
      </c>
      <c r="X66" s="10">
        <f t="shared" si="28"/>
        <v>44</v>
      </c>
      <c r="Y66" s="10">
        <f t="shared" si="28"/>
        <v>46</v>
      </c>
      <c r="Z66" s="10">
        <f t="shared" si="28"/>
        <v>48</v>
      </c>
      <c r="AA66" s="10">
        <f t="shared" si="28"/>
        <v>50</v>
      </c>
      <c r="AB66" s="10">
        <f t="shared" si="28"/>
        <v>52</v>
      </c>
      <c r="AC66" s="10">
        <f t="shared" si="28"/>
        <v>54</v>
      </c>
      <c r="AD66" s="10">
        <f t="shared" si="28"/>
        <v>56</v>
      </c>
      <c r="AE66" s="10">
        <f t="shared" si="28"/>
        <v>58</v>
      </c>
    </row>
    <row r="67" spans="1:31" x14ac:dyDescent="0.2">
      <c r="A67" s="10" t="s">
        <v>6</v>
      </c>
      <c r="B67" s="10">
        <v>1</v>
      </c>
      <c r="C67" s="10">
        <f t="shared" ref="C67:L67" si="29">B67+1</f>
        <v>2</v>
      </c>
      <c r="D67" s="10">
        <f t="shared" si="29"/>
        <v>3</v>
      </c>
      <c r="E67" s="10">
        <f t="shared" si="29"/>
        <v>4</v>
      </c>
      <c r="F67" s="10">
        <f t="shared" si="29"/>
        <v>5</v>
      </c>
      <c r="G67" s="10">
        <f t="shared" si="29"/>
        <v>6</v>
      </c>
      <c r="H67" s="10">
        <f t="shared" si="29"/>
        <v>7</v>
      </c>
      <c r="I67" s="10">
        <f t="shared" si="29"/>
        <v>8</v>
      </c>
      <c r="J67" s="10">
        <f t="shared" si="29"/>
        <v>9</v>
      </c>
      <c r="K67" s="10">
        <f t="shared" si="29"/>
        <v>10</v>
      </c>
      <c r="L67" s="10">
        <f t="shared" si="29"/>
        <v>11</v>
      </c>
      <c r="M67" s="10">
        <f>L67+1</f>
        <v>12</v>
      </c>
      <c r="N67" s="10">
        <f>M67+1</f>
        <v>13</v>
      </c>
      <c r="O67" s="10">
        <f>N67+1</f>
        <v>14</v>
      </c>
      <c r="P67" s="10">
        <f>O67+1</f>
        <v>15</v>
      </c>
      <c r="Q67" s="10">
        <f>P67+1</f>
        <v>16</v>
      </c>
      <c r="R67" s="10">
        <f t="shared" ref="R67:AE67" si="30">Q67+1</f>
        <v>17</v>
      </c>
      <c r="S67" s="10">
        <f t="shared" si="30"/>
        <v>18</v>
      </c>
      <c r="T67" s="10">
        <f t="shared" si="30"/>
        <v>19</v>
      </c>
      <c r="U67" s="10">
        <f t="shared" si="30"/>
        <v>20</v>
      </c>
      <c r="V67" s="10">
        <f t="shared" si="30"/>
        <v>21</v>
      </c>
      <c r="W67" s="10">
        <f t="shared" si="30"/>
        <v>22</v>
      </c>
      <c r="X67" s="10">
        <f t="shared" si="30"/>
        <v>23</v>
      </c>
      <c r="Y67" s="10">
        <f t="shared" si="30"/>
        <v>24</v>
      </c>
      <c r="Z67" s="10">
        <f t="shared" si="30"/>
        <v>25</v>
      </c>
      <c r="AA67" s="10">
        <f t="shared" si="30"/>
        <v>26</v>
      </c>
      <c r="AB67" s="10">
        <f t="shared" si="30"/>
        <v>27</v>
      </c>
      <c r="AC67" s="10">
        <f t="shared" si="30"/>
        <v>28</v>
      </c>
      <c r="AD67" s="10">
        <f t="shared" si="30"/>
        <v>29</v>
      </c>
      <c r="AE67" s="10">
        <f t="shared" si="30"/>
        <v>30</v>
      </c>
    </row>
    <row r="68" spans="1:3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26"/>
      <c r="AB68" s="26"/>
      <c r="AC68" s="26"/>
      <c r="AD68" s="26"/>
      <c r="AE68" s="26"/>
    </row>
    <row r="69" spans="1:3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26"/>
      <c r="AB69" s="26"/>
      <c r="AC69" s="26"/>
      <c r="AD69" s="26"/>
      <c r="AE69" s="26"/>
    </row>
    <row r="70" spans="1:31" x14ac:dyDescent="0.2">
      <c r="A70" s="25">
        <v>150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7" t="e">
        <f t="shared" ref="Z70:AE95" si="31">$H$3*$A70/100*13</f>
        <v>#REF!</v>
      </c>
      <c r="AE70" s="27" t="e">
        <f t="shared" si="31"/>
        <v>#REF!</v>
      </c>
    </row>
    <row r="71" spans="1:31" x14ac:dyDescent="0.2">
      <c r="A71" s="25">
        <f>A70-1</f>
        <v>149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7" t="e">
        <f t="shared" si="31"/>
        <v>#REF!</v>
      </c>
      <c r="AD71" s="26" t="e">
        <f t="shared" si="31"/>
        <v>#REF!</v>
      </c>
      <c r="AE71" s="26" t="e">
        <f t="shared" si="31"/>
        <v>#REF!</v>
      </c>
    </row>
    <row r="72" spans="1:31" x14ac:dyDescent="0.2">
      <c r="A72" s="25">
        <f t="shared" ref="A72:A120" si="32">A71-1</f>
        <v>148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7" t="e">
        <f t="shared" si="31"/>
        <v>#REF!</v>
      </c>
      <c r="AC72" s="26" t="e">
        <f t="shared" si="31"/>
        <v>#REF!</v>
      </c>
      <c r="AD72" s="26" t="e">
        <f t="shared" si="31"/>
        <v>#REF!</v>
      </c>
      <c r="AE72" s="26" t="e">
        <f t="shared" si="31"/>
        <v>#REF!</v>
      </c>
    </row>
    <row r="73" spans="1:31" x14ac:dyDescent="0.2">
      <c r="A73" s="25">
        <f t="shared" si="32"/>
        <v>147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7" t="e">
        <f t="shared" si="31"/>
        <v>#REF!</v>
      </c>
      <c r="AB73" s="26" t="e">
        <f t="shared" si="31"/>
        <v>#REF!</v>
      </c>
      <c r="AC73" s="26" t="e">
        <f t="shared" si="31"/>
        <v>#REF!</v>
      </c>
      <c r="AD73" s="26" t="e">
        <f t="shared" si="31"/>
        <v>#REF!</v>
      </c>
      <c r="AE73" s="26" t="e">
        <f t="shared" si="31"/>
        <v>#REF!</v>
      </c>
    </row>
    <row r="74" spans="1:31" x14ac:dyDescent="0.2">
      <c r="A74" s="25">
        <f t="shared" si="32"/>
        <v>146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7" t="e">
        <f t="shared" si="31"/>
        <v>#REF!</v>
      </c>
      <c r="AA74" s="26" t="e">
        <f t="shared" si="31"/>
        <v>#REF!</v>
      </c>
      <c r="AB74" s="26" t="e">
        <f t="shared" si="31"/>
        <v>#REF!</v>
      </c>
      <c r="AC74" s="26" t="e">
        <f t="shared" si="31"/>
        <v>#REF!</v>
      </c>
      <c r="AD74" s="26" t="e">
        <f t="shared" si="31"/>
        <v>#REF!</v>
      </c>
      <c r="AE74" s="26" t="e">
        <f t="shared" si="31"/>
        <v>#REF!</v>
      </c>
    </row>
    <row r="75" spans="1:31" x14ac:dyDescent="0.2">
      <c r="A75" s="25">
        <f t="shared" si="32"/>
        <v>145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7" t="e">
        <f t="shared" ref="Y75:Y95" si="33">$H$3*$A75/100*13</f>
        <v>#REF!</v>
      </c>
      <c r="Z75" s="26" t="e">
        <f t="shared" si="31"/>
        <v>#REF!</v>
      </c>
      <c r="AA75" s="26" t="e">
        <f t="shared" si="31"/>
        <v>#REF!</v>
      </c>
      <c r="AB75" s="26" t="e">
        <f t="shared" si="31"/>
        <v>#REF!</v>
      </c>
      <c r="AC75" s="26" t="e">
        <f t="shared" si="31"/>
        <v>#REF!</v>
      </c>
      <c r="AD75" s="26" t="e">
        <f t="shared" si="31"/>
        <v>#REF!</v>
      </c>
      <c r="AE75" s="26" t="e">
        <f t="shared" si="31"/>
        <v>#REF!</v>
      </c>
    </row>
    <row r="76" spans="1:31" x14ac:dyDescent="0.2">
      <c r="A76" s="25">
        <f t="shared" si="32"/>
        <v>144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7" t="e">
        <f t="shared" ref="X76:X95" si="34">$H$3*$A76/100*13</f>
        <v>#REF!</v>
      </c>
      <c r="Y76" s="26" t="e">
        <f t="shared" si="33"/>
        <v>#REF!</v>
      </c>
      <c r="Z76" s="26" t="e">
        <f t="shared" si="31"/>
        <v>#REF!</v>
      </c>
      <c r="AA76" s="26" t="e">
        <f t="shared" si="31"/>
        <v>#REF!</v>
      </c>
      <c r="AB76" s="26" t="e">
        <f t="shared" si="31"/>
        <v>#REF!</v>
      </c>
      <c r="AC76" s="26" t="e">
        <f t="shared" si="31"/>
        <v>#REF!</v>
      </c>
      <c r="AD76" s="26" t="e">
        <f t="shared" si="31"/>
        <v>#REF!</v>
      </c>
      <c r="AE76" s="26" t="e">
        <f t="shared" si="31"/>
        <v>#REF!</v>
      </c>
    </row>
    <row r="77" spans="1:31" x14ac:dyDescent="0.2">
      <c r="A77" s="25">
        <f t="shared" si="32"/>
        <v>143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7" t="e">
        <f t="shared" ref="W77:W95" si="35">$H$3*$A77/100*13</f>
        <v>#REF!</v>
      </c>
      <c r="X77" s="26" t="e">
        <f t="shared" si="34"/>
        <v>#REF!</v>
      </c>
      <c r="Y77" s="26" t="e">
        <f t="shared" si="33"/>
        <v>#REF!</v>
      </c>
      <c r="Z77" s="26" t="e">
        <f t="shared" si="31"/>
        <v>#REF!</v>
      </c>
      <c r="AA77" s="26" t="e">
        <f t="shared" si="31"/>
        <v>#REF!</v>
      </c>
      <c r="AB77" s="26" t="e">
        <f t="shared" si="31"/>
        <v>#REF!</v>
      </c>
      <c r="AC77" s="26" t="e">
        <f t="shared" si="31"/>
        <v>#REF!</v>
      </c>
      <c r="AD77" s="26" t="e">
        <f t="shared" si="31"/>
        <v>#REF!</v>
      </c>
      <c r="AE77" s="26" t="e">
        <f t="shared" si="31"/>
        <v>#REF!</v>
      </c>
    </row>
    <row r="78" spans="1:31" x14ac:dyDescent="0.2">
      <c r="A78" s="25">
        <f t="shared" si="32"/>
        <v>142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7" t="e">
        <f t="shared" ref="V78:V100" si="36">$H$3*$A78/100*13</f>
        <v>#REF!</v>
      </c>
      <c r="W78" s="26" t="e">
        <f t="shared" si="35"/>
        <v>#REF!</v>
      </c>
      <c r="X78" s="26" t="e">
        <f t="shared" si="34"/>
        <v>#REF!</v>
      </c>
      <c r="Y78" s="26" t="e">
        <f t="shared" si="33"/>
        <v>#REF!</v>
      </c>
      <c r="Z78" s="26" t="e">
        <f t="shared" si="31"/>
        <v>#REF!</v>
      </c>
      <c r="AA78" s="26" t="e">
        <f t="shared" si="31"/>
        <v>#REF!</v>
      </c>
      <c r="AB78" s="26" t="e">
        <f t="shared" si="31"/>
        <v>#REF!</v>
      </c>
      <c r="AC78" s="26" t="e">
        <f t="shared" si="31"/>
        <v>#REF!</v>
      </c>
      <c r="AD78" s="26" t="e">
        <f t="shared" si="31"/>
        <v>#REF!</v>
      </c>
      <c r="AE78" s="26" t="e">
        <f t="shared" si="31"/>
        <v>#REF!</v>
      </c>
    </row>
    <row r="79" spans="1:31" x14ac:dyDescent="0.2">
      <c r="A79" s="25">
        <f t="shared" si="32"/>
        <v>141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 t="e">
        <f t="shared" si="36"/>
        <v>#REF!</v>
      </c>
      <c r="W79" s="26" t="e">
        <f t="shared" si="35"/>
        <v>#REF!</v>
      </c>
      <c r="X79" s="26" t="e">
        <f t="shared" si="34"/>
        <v>#REF!</v>
      </c>
      <c r="Y79" s="26" t="e">
        <f t="shared" si="33"/>
        <v>#REF!</v>
      </c>
      <c r="Z79" s="26" t="e">
        <f t="shared" si="31"/>
        <v>#REF!</v>
      </c>
      <c r="AA79" s="26" t="e">
        <f t="shared" si="31"/>
        <v>#REF!</v>
      </c>
      <c r="AB79" s="26" t="e">
        <f t="shared" si="31"/>
        <v>#REF!</v>
      </c>
      <c r="AC79" s="26" t="e">
        <f t="shared" si="31"/>
        <v>#REF!</v>
      </c>
      <c r="AD79" s="26" t="e">
        <f t="shared" si="31"/>
        <v>#REF!</v>
      </c>
      <c r="AE79" s="26" t="e">
        <f t="shared" si="31"/>
        <v>#REF!</v>
      </c>
    </row>
    <row r="80" spans="1:31" x14ac:dyDescent="0.2">
      <c r="A80" s="25">
        <f t="shared" si="32"/>
        <v>140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7" t="e">
        <f t="shared" ref="U80:U101" si="37">$H$3*$A80/100*13</f>
        <v>#REF!</v>
      </c>
      <c r="V80" s="26" t="e">
        <f t="shared" si="36"/>
        <v>#REF!</v>
      </c>
      <c r="W80" s="26" t="e">
        <f t="shared" si="35"/>
        <v>#REF!</v>
      </c>
      <c r="X80" s="26" t="e">
        <f t="shared" si="34"/>
        <v>#REF!</v>
      </c>
      <c r="Y80" s="26" t="e">
        <f t="shared" si="33"/>
        <v>#REF!</v>
      </c>
      <c r="Z80" s="26" t="e">
        <f t="shared" si="31"/>
        <v>#REF!</v>
      </c>
      <c r="AA80" s="26" t="e">
        <f t="shared" si="31"/>
        <v>#REF!</v>
      </c>
      <c r="AB80" s="26" t="e">
        <f t="shared" si="31"/>
        <v>#REF!</v>
      </c>
      <c r="AC80" s="26" t="e">
        <f t="shared" si="31"/>
        <v>#REF!</v>
      </c>
      <c r="AD80" s="26" t="e">
        <f t="shared" si="31"/>
        <v>#REF!</v>
      </c>
      <c r="AE80" s="26" t="e">
        <f t="shared" si="31"/>
        <v>#REF!</v>
      </c>
    </row>
    <row r="81" spans="1:31" x14ac:dyDescent="0.2">
      <c r="A81" s="25">
        <f t="shared" si="32"/>
        <v>139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 t="e">
        <f t="shared" si="37"/>
        <v>#REF!</v>
      </c>
      <c r="V81" s="26" t="e">
        <f t="shared" si="36"/>
        <v>#REF!</v>
      </c>
      <c r="W81" s="26" t="e">
        <f t="shared" si="35"/>
        <v>#REF!</v>
      </c>
      <c r="X81" s="26" t="e">
        <f t="shared" si="34"/>
        <v>#REF!</v>
      </c>
      <c r="Y81" s="26" t="e">
        <f t="shared" si="33"/>
        <v>#REF!</v>
      </c>
      <c r="Z81" s="26" t="e">
        <f t="shared" si="31"/>
        <v>#REF!</v>
      </c>
      <c r="AA81" s="26" t="e">
        <f t="shared" si="31"/>
        <v>#REF!</v>
      </c>
      <c r="AB81" s="26" t="e">
        <f t="shared" si="31"/>
        <v>#REF!</v>
      </c>
      <c r="AC81" s="26" t="e">
        <f t="shared" si="31"/>
        <v>#REF!</v>
      </c>
      <c r="AD81" s="26" t="e">
        <f t="shared" si="31"/>
        <v>#REF!</v>
      </c>
      <c r="AE81" s="26" t="e">
        <f t="shared" si="31"/>
        <v>#REF!</v>
      </c>
    </row>
    <row r="82" spans="1:31" x14ac:dyDescent="0.2">
      <c r="A82" s="25">
        <f t="shared" si="32"/>
        <v>138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7" t="e">
        <f t="shared" ref="T82:T102" si="38">$H$3*$A82/100*13</f>
        <v>#REF!</v>
      </c>
      <c r="U82" s="26" t="e">
        <f t="shared" si="37"/>
        <v>#REF!</v>
      </c>
      <c r="V82" s="26" t="e">
        <f t="shared" si="36"/>
        <v>#REF!</v>
      </c>
      <c r="W82" s="26" t="e">
        <f t="shared" si="35"/>
        <v>#REF!</v>
      </c>
      <c r="X82" s="26" t="e">
        <f t="shared" si="34"/>
        <v>#REF!</v>
      </c>
      <c r="Y82" s="26" t="e">
        <f t="shared" si="33"/>
        <v>#REF!</v>
      </c>
      <c r="Z82" s="26" t="e">
        <f t="shared" si="31"/>
        <v>#REF!</v>
      </c>
      <c r="AA82" s="26" t="e">
        <f t="shared" si="31"/>
        <v>#REF!</v>
      </c>
      <c r="AB82" s="26" t="e">
        <f t="shared" si="31"/>
        <v>#REF!</v>
      </c>
      <c r="AC82" s="26" t="e">
        <f t="shared" si="31"/>
        <v>#REF!</v>
      </c>
      <c r="AD82" s="26" t="e">
        <f t="shared" si="31"/>
        <v>#REF!</v>
      </c>
      <c r="AE82" s="26" t="e">
        <f t="shared" si="31"/>
        <v>#REF!</v>
      </c>
    </row>
    <row r="83" spans="1:31" x14ac:dyDescent="0.2">
      <c r="A83" s="25">
        <f t="shared" si="32"/>
        <v>137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 t="e">
        <f t="shared" si="38"/>
        <v>#REF!</v>
      </c>
      <c r="U83" s="26" t="e">
        <f t="shared" si="37"/>
        <v>#REF!</v>
      </c>
      <c r="V83" s="26" t="e">
        <f t="shared" si="36"/>
        <v>#REF!</v>
      </c>
      <c r="W83" s="26" t="e">
        <f t="shared" si="35"/>
        <v>#REF!</v>
      </c>
      <c r="X83" s="26" t="e">
        <f t="shared" si="34"/>
        <v>#REF!</v>
      </c>
      <c r="Y83" s="26" t="e">
        <f t="shared" si="33"/>
        <v>#REF!</v>
      </c>
      <c r="Z83" s="26" t="e">
        <f t="shared" si="31"/>
        <v>#REF!</v>
      </c>
      <c r="AA83" s="26" t="e">
        <f t="shared" si="31"/>
        <v>#REF!</v>
      </c>
      <c r="AB83" s="26" t="e">
        <f t="shared" si="31"/>
        <v>#REF!</v>
      </c>
      <c r="AC83" s="26" t="e">
        <f t="shared" si="31"/>
        <v>#REF!</v>
      </c>
      <c r="AD83" s="26" t="e">
        <f t="shared" si="31"/>
        <v>#REF!</v>
      </c>
      <c r="AE83" s="26" t="e">
        <f t="shared" si="31"/>
        <v>#REF!</v>
      </c>
    </row>
    <row r="84" spans="1:31" x14ac:dyDescent="0.2">
      <c r="A84" s="25">
        <f t="shared" si="32"/>
        <v>136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7" t="e">
        <f t="shared" ref="S84:S103" si="39">$H$3*$A84/100*13</f>
        <v>#REF!</v>
      </c>
      <c r="T84" s="26" t="e">
        <f t="shared" si="38"/>
        <v>#REF!</v>
      </c>
      <c r="U84" s="26" t="e">
        <f t="shared" si="37"/>
        <v>#REF!</v>
      </c>
      <c r="V84" s="26" t="e">
        <f t="shared" si="36"/>
        <v>#REF!</v>
      </c>
      <c r="W84" s="26" t="e">
        <f t="shared" si="35"/>
        <v>#REF!</v>
      </c>
      <c r="X84" s="26" t="e">
        <f t="shared" si="34"/>
        <v>#REF!</v>
      </c>
      <c r="Y84" s="26" t="e">
        <f t="shared" si="33"/>
        <v>#REF!</v>
      </c>
      <c r="Z84" s="26" t="e">
        <f t="shared" si="31"/>
        <v>#REF!</v>
      </c>
      <c r="AA84" s="26" t="e">
        <f t="shared" si="31"/>
        <v>#REF!</v>
      </c>
      <c r="AB84" s="26" t="e">
        <f t="shared" si="31"/>
        <v>#REF!</v>
      </c>
      <c r="AC84" s="26" t="e">
        <f t="shared" si="31"/>
        <v>#REF!</v>
      </c>
      <c r="AD84" s="26" t="e">
        <f t="shared" si="31"/>
        <v>#REF!</v>
      </c>
      <c r="AE84" s="26" t="e">
        <f t="shared" si="31"/>
        <v>#REF!</v>
      </c>
    </row>
    <row r="85" spans="1:31" x14ac:dyDescent="0.2">
      <c r="A85" s="25">
        <f t="shared" si="32"/>
        <v>135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 t="e">
        <f t="shared" si="39"/>
        <v>#REF!</v>
      </c>
      <c r="T85" s="26" t="e">
        <f t="shared" si="38"/>
        <v>#REF!</v>
      </c>
      <c r="U85" s="26" t="e">
        <f t="shared" si="37"/>
        <v>#REF!</v>
      </c>
      <c r="V85" s="26" t="e">
        <f t="shared" si="36"/>
        <v>#REF!</v>
      </c>
      <c r="W85" s="26" t="e">
        <f t="shared" si="35"/>
        <v>#REF!</v>
      </c>
      <c r="X85" s="26" t="e">
        <f t="shared" si="34"/>
        <v>#REF!</v>
      </c>
      <c r="Y85" s="26" t="e">
        <f t="shared" si="33"/>
        <v>#REF!</v>
      </c>
      <c r="Z85" s="26" t="e">
        <f t="shared" si="31"/>
        <v>#REF!</v>
      </c>
      <c r="AA85" s="26" t="e">
        <f t="shared" si="31"/>
        <v>#REF!</v>
      </c>
      <c r="AB85" s="33" t="e">
        <f t="shared" si="31"/>
        <v>#REF!</v>
      </c>
      <c r="AC85" s="33" t="e">
        <f t="shared" si="31"/>
        <v>#REF!</v>
      </c>
      <c r="AD85" s="33" t="e">
        <f t="shared" si="31"/>
        <v>#REF!</v>
      </c>
      <c r="AE85" s="33" t="e">
        <f t="shared" si="31"/>
        <v>#REF!</v>
      </c>
    </row>
    <row r="86" spans="1:31" x14ac:dyDescent="0.2">
      <c r="A86" s="25">
        <f t="shared" si="32"/>
        <v>134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7" t="e">
        <f t="shared" ref="R86:R104" si="40">$H$3*$A86/100*13</f>
        <v>#REF!</v>
      </c>
      <c r="S86" s="26" t="e">
        <f t="shared" si="39"/>
        <v>#REF!</v>
      </c>
      <c r="T86" s="26" t="e">
        <f t="shared" si="38"/>
        <v>#REF!</v>
      </c>
      <c r="U86" s="26" t="e">
        <f t="shared" si="37"/>
        <v>#REF!</v>
      </c>
      <c r="V86" s="26" t="e">
        <f t="shared" si="36"/>
        <v>#REF!</v>
      </c>
      <c r="W86" s="26" t="e">
        <f t="shared" si="35"/>
        <v>#REF!</v>
      </c>
      <c r="X86" s="26" t="e">
        <f t="shared" si="34"/>
        <v>#REF!</v>
      </c>
      <c r="Y86" s="26" t="e">
        <f t="shared" si="33"/>
        <v>#REF!</v>
      </c>
      <c r="Z86" s="26" t="e">
        <f t="shared" si="31"/>
        <v>#REF!</v>
      </c>
      <c r="AA86" s="33" t="e">
        <f t="shared" si="31"/>
        <v>#REF!</v>
      </c>
      <c r="AB86" s="26" t="e">
        <f t="shared" si="31"/>
        <v>#REF!</v>
      </c>
      <c r="AC86" s="26" t="e">
        <f t="shared" si="31"/>
        <v>#REF!</v>
      </c>
      <c r="AD86" s="26" t="e">
        <f t="shared" si="31"/>
        <v>#REF!</v>
      </c>
      <c r="AE86" s="26" t="e">
        <f t="shared" si="31"/>
        <v>#REF!</v>
      </c>
    </row>
    <row r="87" spans="1:31" x14ac:dyDescent="0.2">
      <c r="A87" s="25">
        <f t="shared" si="32"/>
        <v>133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 t="e">
        <f t="shared" si="40"/>
        <v>#REF!</v>
      </c>
      <c r="S87" s="26" t="e">
        <f t="shared" si="39"/>
        <v>#REF!</v>
      </c>
      <c r="T87" s="26" t="e">
        <f t="shared" si="38"/>
        <v>#REF!</v>
      </c>
      <c r="U87" s="26" t="e">
        <f t="shared" si="37"/>
        <v>#REF!</v>
      </c>
      <c r="V87" s="26" t="e">
        <f t="shared" si="36"/>
        <v>#REF!</v>
      </c>
      <c r="W87" s="26" t="e">
        <f t="shared" si="35"/>
        <v>#REF!</v>
      </c>
      <c r="X87" s="26" t="e">
        <f t="shared" si="34"/>
        <v>#REF!</v>
      </c>
      <c r="Y87" s="26" t="e">
        <f t="shared" si="33"/>
        <v>#REF!</v>
      </c>
      <c r="Z87" s="33" t="e">
        <f t="shared" si="31"/>
        <v>#REF!</v>
      </c>
      <c r="AA87" s="26" t="e">
        <f t="shared" si="31"/>
        <v>#REF!</v>
      </c>
      <c r="AB87" s="26" t="e">
        <f t="shared" si="31"/>
        <v>#REF!</v>
      </c>
      <c r="AC87" s="26" t="e">
        <f t="shared" si="31"/>
        <v>#REF!</v>
      </c>
      <c r="AD87" s="26" t="e">
        <f t="shared" si="31"/>
        <v>#REF!</v>
      </c>
      <c r="AE87" s="26" t="e">
        <f t="shared" si="31"/>
        <v>#REF!</v>
      </c>
    </row>
    <row r="88" spans="1:31" x14ac:dyDescent="0.2">
      <c r="A88" s="25">
        <f t="shared" si="32"/>
        <v>132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7" t="e">
        <f t="shared" ref="Q88:Q105" si="41">$H$3*$A88/100*13</f>
        <v>#REF!</v>
      </c>
      <c r="R88" s="26" t="e">
        <f t="shared" si="40"/>
        <v>#REF!</v>
      </c>
      <c r="S88" s="26" t="e">
        <f t="shared" si="39"/>
        <v>#REF!</v>
      </c>
      <c r="T88" s="26" t="e">
        <f t="shared" si="38"/>
        <v>#REF!</v>
      </c>
      <c r="U88" s="26" t="e">
        <f t="shared" si="37"/>
        <v>#REF!</v>
      </c>
      <c r="V88" s="26" t="e">
        <f t="shared" si="36"/>
        <v>#REF!</v>
      </c>
      <c r="W88" s="26" t="e">
        <f t="shared" si="35"/>
        <v>#REF!</v>
      </c>
      <c r="X88" s="26" t="e">
        <f t="shared" si="34"/>
        <v>#REF!</v>
      </c>
      <c r="Y88" s="33" t="e">
        <f t="shared" si="33"/>
        <v>#REF!</v>
      </c>
      <c r="Z88" s="26" t="e">
        <f t="shared" si="31"/>
        <v>#REF!</v>
      </c>
      <c r="AA88" s="26" t="e">
        <f t="shared" si="31"/>
        <v>#REF!</v>
      </c>
      <c r="AB88" s="26" t="e">
        <f t="shared" si="31"/>
        <v>#REF!</v>
      </c>
      <c r="AC88" s="26" t="e">
        <f t="shared" si="31"/>
        <v>#REF!</v>
      </c>
      <c r="AD88" s="26" t="e">
        <f t="shared" si="31"/>
        <v>#REF!</v>
      </c>
      <c r="AE88" s="26" t="e">
        <f t="shared" si="31"/>
        <v>#REF!</v>
      </c>
    </row>
    <row r="89" spans="1:31" x14ac:dyDescent="0.2">
      <c r="A89" s="25">
        <f t="shared" si="32"/>
        <v>131</v>
      </c>
      <c r="B89" s="26"/>
      <c r="C89" s="26"/>
      <c r="D89" s="26"/>
      <c r="E89" s="26"/>
      <c r="F89" s="26"/>
      <c r="G89" s="26"/>
      <c r="H89" s="26"/>
      <c r="I89" s="26"/>
      <c r="J89" s="26"/>
      <c r="K89" s="101"/>
      <c r="L89" s="26"/>
      <c r="M89" s="26"/>
      <c r="N89" s="26"/>
      <c r="O89" s="26"/>
      <c r="P89" s="26"/>
      <c r="Q89" s="26" t="e">
        <f t="shared" si="41"/>
        <v>#REF!</v>
      </c>
      <c r="R89" s="26" t="e">
        <f t="shared" si="40"/>
        <v>#REF!</v>
      </c>
      <c r="S89" s="26" t="e">
        <f t="shared" si="39"/>
        <v>#REF!</v>
      </c>
      <c r="T89" s="26" t="e">
        <f t="shared" si="38"/>
        <v>#REF!</v>
      </c>
      <c r="U89" s="26" t="e">
        <f t="shared" si="37"/>
        <v>#REF!</v>
      </c>
      <c r="V89" s="26" t="e">
        <f t="shared" si="36"/>
        <v>#REF!</v>
      </c>
      <c r="W89" s="26" t="e">
        <f t="shared" si="35"/>
        <v>#REF!</v>
      </c>
      <c r="X89" s="33" t="e">
        <f t="shared" si="34"/>
        <v>#REF!</v>
      </c>
      <c r="Y89" s="26" t="e">
        <f t="shared" si="33"/>
        <v>#REF!</v>
      </c>
      <c r="Z89" s="26" t="e">
        <f t="shared" si="31"/>
        <v>#REF!</v>
      </c>
      <c r="AA89" s="26" t="e">
        <f t="shared" si="31"/>
        <v>#REF!</v>
      </c>
      <c r="AB89" s="26" t="e">
        <f t="shared" si="31"/>
        <v>#REF!</v>
      </c>
      <c r="AC89" s="26" t="e">
        <f t="shared" si="31"/>
        <v>#REF!</v>
      </c>
      <c r="AD89" s="26" t="e">
        <f t="shared" si="31"/>
        <v>#REF!</v>
      </c>
      <c r="AE89" s="26" t="e">
        <f t="shared" si="31"/>
        <v>#REF!</v>
      </c>
    </row>
    <row r="90" spans="1:31" x14ac:dyDescent="0.2">
      <c r="A90" s="25">
        <f t="shared" si="32"/>
        <v>130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7" t="e">
        <f t="shared" ref="P90:P106" si="42">$H$3*$A90/100*13</f>
        <v>#REF!</v>
      </c>
      <c r="Q90" s="26" t="e">
        <f t="shared" si="41"/>
        <v>#REF!</v>
      </c>
      <c r="R90" s="26" t="e">
        <f t="shared" si="40"/>
        <v>#REF!</v>
      </c>
      <c r="S90" s="26" t="e">
        <f t="shared" si="39"/>
        <v>#REF!</v>
      </c>
      <c r="T90" s="26" t="e">
        <f t="shared" si="38"/>
        <v>#REF!</v>
      </c>
      <c r="U90" s="26" t="e">
        <f t="shared" si="37"/>
        <v>#REF!</v>
      </c>
      <c r="V90" s="26" t="e">
        <f t="shared" si="36"/>
        <v>#REF!</v>
      </c>
      <c r="W90" s="33" t="e">
        <f t="shared" si="35"/>
        <v>#REF!</v>
      </c>
      <c r="X90" s="26" t="e">
        <f t="shared" si="34"/>
        <v>#REF!</v>
      </c>
      <c r="Y90" s="26" t="e">
        <f t="shared" si="33"/>
        <v>#REF!</v>
      </c>
      <c r="Z90" s="26" t="e">
        <f t="shared" si="31"/>
        <v>#REF!</v>
      </c>
      <c r="AA90" s="26" t="e">
        <f t="shared" si="31"/>
        <v>#REF!</v>
      </c>
      <c r="AB90" s="26" t="e">
        <f t="shared" si="31"/>
        <v>#REF!</v>
      </c>
      <c r="AC90" s="26" t="e">
        <f t="shared" si="31"/>
        <v>#REF!</v>
      </c>
      <c r="AD90" s="26" t="e">
        <f t="shared" si="31"/>
        <v>#REF!</v>
      </c>
      <c r="AE90" s="26" t="e">
        <f t="shared" si="31"/>
        <v>#REF!</v>
      </c>
    </row>
    <row r="91" spans="1:31" x14ac:dyDescent="0.2">
      <c r="A91" s="25">
        <f t="shared" si="32"/>
        <v>129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 t="e">
        <f t="shared" si="42"/>
        <v>#REF!</v>
      </c>
      <c r="Q91" s="26" t="e">
        <f t="shared" si="41"/>
        <v>#REF!</v>
      </c>
      <c r="R91" s="26" t="e">
        <f t="shared" si="40"/>
        <v>#REF!</v>
      </c>
      <c r="S91" s="26" t="e">
        <f t="shared" si="39"/>
        <v>#REF!</v>
      </c>
      <c r="T91" s="26" t="e">
        <f t="shared" si="38"/>
        <v>#REF!</v>
      </c>
      <c r="U91" s="26" t="e">
        <f t="shared" si="37"/>
        <v>#REF!</v>
      </c>
      <c r="V91" s="33" t="e">
        <f t="shared" si="36"/>
        <v>#REF!</v>
      </c>
      <c r="W91" s="26" t="e">
        <f t="shared" si="35"/>
        <v>#REF!</v>
      </c>
      <c r="X91" s="26" t="e">
        <f t="shared" si="34"/>
        <v>#REF!</v>
      </c>
      <c r="Y91" s="26" t="e">
        <f t="shared" si="33"/>
        <v>#REF!</v>
      </c>
      <c r="Z91" s="26" t="e">
        <f t="shared" si="31"/>
        <v>#REF!</v>
      </c>
      <c r="AA91" s="26" t="e">
        <f t="shared" si="31"/>
        <v>#REF!</v>
      </c>
      <c r="AB91" s="26" t="e">
        <f t="shared" si="31"/>
        <v>#REF!</v>
      </c>
      <c r="AC91" s="26" t="e">
        <f t="shared" si="31"/>
        <v>#REF!</v>
      </c>
      <c r="AD91" s="26" t="e">
        <f t="shared" si="31"/>
        <v>#REF!</v>
      </c>
      <c r="AE91" s="26" t="e">
        <f t="shared" si="31"/>
        <v>#REF!</v>
      </c>
    </row>
    <row r="92" spans="1:31" x14ac:dyDescent="0.2">
      <c r="A92" s="25">
        <f t="shared" si="32"/>
        <v>128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 t="e">
        <f t="shared" ref="O92:O107" si="43">$H$3*$A92/100*13</f>
        <v>#REF!</v>
      </c>
      <c r="P92" s="26" t="e">
        <f t="shared" si="42"/>
        <v>#REF!</v>
      </c>
      <c r="Q92" s="26" t="e">
        <f t="shared" si="41"/>
        <v>#REF!</v>
      </c>
      <c r="R92" s="26" t="e">
        <f t="shared" si="40"/>
        <v>#REF!</v>
      </c>
      <c r="S92" s="26" t="e">
        <f t="shared" si="39"/>
        <v>#REF!</v>
      </c>
      <c r="T92" s="26" t="e">
        <f t="shared" si="38"/>
        <v>#REF!</v>
      </c>
      <c r="U92" s="33" t="e">
        <f t="shared" si="37"/>
        <v>#REF!</v>
      </c>
      <c r="V92" s="26" t="e">
        <f t="shared" si="36"/>
        <v>#REF!</v>
      </c>
      <c r="W92" s="26" t="e">
        <f t="shared" si="35"/>
        <v>#REF!</v>
      </c>
      <c r="X92" s="26" t="e">
        <f t="shared" si="34"/>
        <v>#REF!</v>
      </c>
      <c r="Y92" s="26" t="e">
        <f t="shared" si="33"/>
        <v>#REF!</v>
      </c>
      <c r="Z92" s="26" t="e">
        <f t="shared" si="31"/>
        <v>#REF!</v>
      </c>
      <c r="AA92" s="26" t="e">
        <f t="shared" si="31"/>
        <v>#REF!</v>
      </c>
      <c r="AB92" s="26" t="e">
        <f t="shared" si="31"/>
        <v>#REF!</v>
      </c>
      <c r="AC92" s="26" t="e">
        <f t="shared" si="31"/>
        <v>#REF!</v>
      </c>
      <c r="AD92" s="26" t="e">
        <f t="shared" si="31"/>
        <v>#REF!</v>
      </c>
      <c r="AE92" s="26" t="e">
        <f t="shared" si="31"/>
        <v>#REF!</v>
      </c>
    </row>
    <row r="93" spans="1:31" x14ac:dyDescent="0.2">
      <c r="A93" s="25">
        <f t="shared" si="32"/>
        <v>127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 t="e">
        <f t="shared" si="43"/>
        <v>#REF!</v>
      </c>
      <c r="P93" s="26" t="e">
        <f t="shared" si="42"/>
        <v>#REF!</v>
      </c>
      <c r="Q93" s="26" t="e">
        <f t="shared" si="41"/>
        <v>#REF!</v>
      </c>
      <c r="R93" s="26" t="e">
        <f t="shared" si="40"/>
        <v>#REF!</v>
      </c>
      <c r="S93" s="26" t="e">
        <f t="shared" si="39"/>
        <v>#REF!</v>
      </c>
      <c r="T93" s="33" t="e">
        <f t="shared" si="38"/>
        <v>#REF!</v>
      </c>
      <c r="U93" s="26" t="e">
        <f t="shared" si="37"/>
        <v>#REF!</v>
      </c>
      <c r="V93" s="26" t="e">
        <f t="shared" si="36"/>
        <v>#REF!</v>
      </c>
      <c r="W93" s="26" t="e">
        <f t="shared" si="35"/>
        <v>#REF!</v>
      </c>
      <c r="X93" s="26" t="e">
        <f t="shared" si="34"/>
        <v>#REF!</v>
      </c>
      <c r="Y93" s="26" t="e">
        <f t="shared" si="33"/>
        <v>#REF!</v>
      </c>
      <c r="Z93" s="26" t="e">
        <f t="shared" si="31"/>
        <v>#REF!</v>
      </c>
      <c r="AA93" s="26" t="e">
        <f t="shared" si="31"/>
        <v>#REF!</v>
      </c>
      <c r="AB93" s="26" t="e">
        <f t="shared" si="31"/>
        <v>#REF!</v>
      </c>
      <c r="AC93" s="26" t="e">
        <f t="shared" si="31"/>
        <v>#REF!</v>
      </c>
      <c r="AD93" s="26" t="e">
        <f t="shared" si="31"/>
        <v>#REF!</v>
      </c>
      <c r="AE93" s="26" t="e">
        <f t="shared" si="31"/>
        <v>#REF!</v>
      </c>
    </row>
    <row r="94" spans="1:31" x14ac:dyDescent="0.2">
      <c r="A94" s="25">
        <f t="shared" si="32"/>
        <v>126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7" t="e">
        <f t="shared" ref="N94:N108" si="44">$H$3*$A94/100*13</f>
        <v>#REF!</v>
      </c>
      <c r="O94" s="26" t="e">
        <f t="shared" si="43"/>
        <v>#REF!</v>
      </c>
      <c r="P94" s="26" t="e">
        <f t="shared" si="42"/>
        <v>#REF!</v>
      </c>
      <c r="Q94" s="26" t="e">
        <f t="shared" si="41"/>
        <v>#REF!</v>
      </c>
      <c r="R94" s="26" t="e">
        <f t="shared" si="40"/>
        <v>#REF!</v>
      </c>
      <c r="S94" s="33" t="e">
        <f t="shared" si="39"/>
        <v>#REF!</v>
      </c>
      <c r="T94" s="26" t="e">
        <f t="shared" si="38"/>
        <v>#REF!</v>
      </c>
      <c r="U94" s="26" t="e">
        <f t="shared" si="37"/>
        <v>#REF!</v>
      </c>
      <c r="V94" s="26" t="e">
        <f t="shared" si="36"/>
        <v>#REF!</v>
      </c>
      <c r="W94" s="26" t="e">
        <f t="shared" si="35"/>
        <v>#REF!</v>
      </c>
      <c r="X94" s="26" t="e">
        <f t="shared" si="34"/>
        <v>#REF!</v>
      </c>
      <c r="Y94" s="26" t="e">
        <f t="shared" si="33"/>
        <v>#REF!</v>
      </c>
      <c r="Z94" s="26" t="e">
        <f t="shared" si="31"/>
        <v>#REF!</v>
      </c>
      <c r="AA94" s="26" t="e">
        <f t="shared" ref="AA94:AE100" si="45">$H$3*$A94/100*13</f>
        <v>#REF!</v>
      </c>
      <c r="AB94" s="26" t="e">
        <f t="shared" si="45"/>
        <v>#REF!</v>
      </c>
      <c r="AC94" s="26" t="e">
        <f t="shared" si="45"/>
        <v>#REF!</v>
      </c>
      <c r="AD94" s="26" t="e">
        <f t="shared" si="45"/>
        <v>#REF!</v>
      </c>
      <c r="AE94" s="26" t="e">
        <f t="shared" si="45"/>
        <v>#REF!</v>
      </c>
    </row>
    <row r="95" spans="1:31" x14ac:dyDescent="0.2">
      <c r="A95" s="25">
        <f t="shared" si="32"/>
        <v>125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 t="e">
        <f t="shared" si="44"/>
        <v>#REF!</v>
      </c>
      <c r="O95" s="26" t="e">
        <f t="shared" si="43"/>
        <v>#REF!</v>
      </c>
      <c r="P95" s="26" t="e">
        <f t="shared" si="42"/>
        <v>#REF!</v>
      </c>
      <c r="Q95" s="26" t="e">
        <f t="shared" si="41"/>
        <v>#REF!</v>
      </c>
      <c r="R95" s="33" t="e">
        <f t="shared" si="40"/>
        <v>#REF!</v>
      </c>
      <c r="S95" s="26" t="e">
        <f t="shared" si="39"/>
        <v>#REF!</v>
      </c>
      <c r="T95" s="26" t="e">
        <f t="shared" si="38"/>
        <v>#REF!</v>
      </c>
      <c r="U95" s="26" t="e">
        <f t="shared" si="37"/>
        <v>#REF!</v>
      </c>
      <c r="V95" s="26" t="e">
        <f t="shared" si="36"/>
        <v>#REF!</v>
      </c>
      <c r="W95" s="26" t="e">
        <f t="shared" si="35"/>
        <v>#REF!</v>
      </c>
      <c r="X95" s="26" t="e">
        <f t="shared" si="34"/>
        <v>#REF!</v>
      </c>
      <c r="Y95" s="26" t="e">
        <f t="shared" si="33"/>
        <v>#REF!</v>
      </c>
      <c r="Z95" s="26" t="e">
        <f t="shared" si="31"/>
        <v>#REF!</v>
      </c>
      <c r="AA95" s="26" t="e">
        <f t="shared" si="45"/>
        <v>#REF!</v>
      </c>
      <c r="AB95" s="26" t="e">
        <f t="shared" si="45"/>
        <v>#REF!</v>
      </c>
      <c r="AC95" s="26" t="e">
        <f t="shared" si="45"/>
        <v>#REF!</v>
      </c>
      <c r="AD95" s="26" t="e">
        <f t="shared" si="45"/>
        <v>#REF!</v>
      </c>
      <c r="AE95" s="26" t="e">
        <f t="shared" si="45"/>
        <v>#REF!</v>
      </c>
    </row>
    <row r="96" spans="1:31" x14ac:dyDescent="0.2">
      <c r="A96" s="25">
        <f t="shared" si="32"/>
        <v>124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 t="e">
        <f t="shared" ref="M96:M109" si="46">$H$3*$A96/100*13</f>
        <v>#REF!</v>
      </c>
      <c r="N96" s="26" t="e">
        <f t="shared" si="44"/>
        <v>#REF!</v>
      </c>
      <c r="O96" s="26" t="e">
        <f t="shared" si="43"/>
        <v>#REF!</v>
      </c>
      <c r="P96" s="26" t="e">
        <f t="shared" si="42"/>
        <v>#REF!</v>
      </c>
      <c r="Q96" s="33" t="e">
        <f t="shared" si="41"/>
        <v>#REF!</v>
      </c>
      <c r="R96" s="26" t="e">
        <f t="shared" si="40"/>
        <v>#REF!</v>
      </c>
      <c r="S96" s="26" t="e">
        <f t="shared" si="39"/>
        <v>#REF!</v>
      </c>
      <c r="T96" s="26" t="e">
        <f t="shared" si="38"/>
        <v>#REF!</v>
      </c>
      <c r="U96" s="26" t="e">
        <f t="shared" si="37"/>
        <v>#REF!</v>
      </c>
      <c r="V96" s="26" t="e">
        <f t="shared" si="36"/>
        <v>#REF!</v>
      </c>
      <c r="W96" s="26" t="e">
        <f t="shared" ref="W96:Z100" si="47">$H$3*$A96/100*13</f>
        <v>#REF!</v>
      </c>
      <c r="X96" s="26" t="e">
        <f t="shared" si="47"/>
        <v>#REF!</v>
      </c>
      <c r="Y96" s="26" t="e">
        <f t="shared" si="47"/>
        <v>#REF!</v>
      </c>
      <c r="Z96" s="26" t="e">
        <f t="shared" si="47"/>
        <v>#REF!</v>
      </c>
      <c r="AA96" s="26" t="e">
        <f t="shared" si="45"/>
        <v>#REF!</v>
      </c>
      <c r="AB96" s="26" t="e">
        <f t="shared" si="45"/>
        <v>#REF!</v>
      </c>
      <c r="AC96" s="26" t="e">
        <f t="shared" si="45"/>
        <v>#REF!</v>
      </c>
      <c r="AD96" s="26" t="e">
        <f t="shared" si="45"/>
        <v>#REF!</v>
      </c>
      <c r="AE96" s="26" t="e">
        <f t="shared" si="45"/>
        <v>#REF!</v>
      </c>
    </row>
    <row r="97" spans="1:31" x14ac:dyDescent="0.2">
      <c r="A97" s="25">
        <f t="shared" si="32"/>
        <v>123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 t="e">
        <f t="shared" si="46"/>
        <v>#REF!</v>
      </c>
      <c r="N97" s="26" t="e">
        <f t="shared" si="44"/>
        <v>#REF!</v>
      </c>
      <c r="O97" s="26" t="e">
        <f t="shared" si="43"/>
        <v>#REF!</v>
      </c>
      <c r="P97" s="33" t="e">
        <f t="shared" si="42"/>
        <v>#REF!</v>
      </c>
      <c r="Q97" s="26" t="e">
        <f t="shared" si="41"/>
        <v>#REF!</v>
      </c>
      <c r="R97" s="26" t="e">
        <f t="shared" si="40"/>
        <v>#REF!</v>
      </c>
      <c r="S97" s="26" t="e">
        <f t="shared" si="39"/>
        <v>#REF!</v>
      </c>
      <c r="T97" s="26" t="e">
        <f t="shared" si="38"/>
        <v>#REF!</v>
      </c>
      <c r="U97" s="26" t="e">
        <f t="shared" si="37"/>
        <v>#REF!</v>
      </c>
      <c r="V97" s="26" t="e">
        <f t="shared" si="36"/>
        <v>#REF!</v>
      </c>
      <c r="W97" s="26" t="e">
        <f t="shared" si="47"/>
        <v>#REF!</v>
      </c>
      <c r="X97" s="26" t="e">
        <f t="shared" si="47"/>
        <v>#REF!</v>
      </c>
      <c r="Y97" s="26" t="e">
        <f t="shared" si="47"/>
        <v>#REF!</v>
      </c>
      <c r="Z97" s="26" t="e">
        <f t="shared" si="47"/>
        <v>#REF!</v>
      </c>
      <c r="AA97" s="26" t="e">
        <f t="shared" si="45"/>
        <v>#REF!</v>
      </c>
      <c r="AB97" s="26" t="e">
        <f t="shared" si="45"/>
        <v>#REF!</v>
      </c>
      <c r="AC97" s="26" t="e">
        <f t="shared" si="45"/>
        <v>#REF!</v>
      </c>
      <c r="AD97" s="26" t="e">
        <f t="shared" si="45"/>
        <v>#REF!</v>
      </c>
      <c r="AE97" s="26" t="e">
        <f t="shared" si="45"/>
        <v>#REF!</v>
      </c>
    </row>
    <row r="98" spans="1:31" x14ac:dyDescent="0.2">
      <c r="A98" s="25">
        <f t="shared" si="32"/>
        <v>122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7" t="e">
        <f t="shared" ref="L98:L110" si="48">$H$3*$A98/100*13</f>
        <v>#REF!</v>
      </c>
      <c r="M98" s="26" t="e">
        <f t="shared" si="46"/>
        <v>#REF!</v>
      </c>
      <c r="N98" s="26" t="e">
        <f t="shared" si="44"/>
        <v>#REF!</v>
      </c>
      <c r="O98" s="26" t="e">
        <f t="shared" si="43"/>
        <v>#REF!</v>
      </c>
      <c r="P98" s="26" t="e">
        <f t="shared" si="42"/>
        <v>#REF!</v>
      </c>
      <c r="Q98" s="26" t="e">
        <f t="shared" si="41"/>
        <v>#REF!</v>
      </c>
      <c r="R98" s="26" t="e">
        <f t="shared" si="40"/>
        <v>#REF!</v>
      </c>
      <c r="S98" s="26" t="e">
        <f t="shared" si="39"/>
        <v>#REF!</v>
      </c>
      <c r="T98" s="26" t="e">
        <f t="shared" si="38"/>
        <v>#REF!</v>
      </c>
      <c r="U98" s="26" t="e">
        <f t="shared" si="37"/>
        <v>#REF!</v>
      </c>
      <c r="V98" s="26" t="e">
        <f t="shared" si="36"/>
        <v>#REF!</v>
      </c>
      <c r="W98" s="26" t="e">
        <f t="shared" si="47"/>
        <v>#REF!</v>
      </c>
      <c r="X98" s="26" t="e">
        <f t="shared" si="47"/>
        <v>#REF!</v>
      </c>
      <c r="Y98" s="26" t="e">
        <f t="shared" si="47"/>
        <v>#REF!</v>
      </c>
      <c r="Z98" s="26" t="e">
        <f t="shared" si="47"/>
        <v>#REF!</v>
      </c>
      <c r="AA98" s="26" t="e">
        <f t="shared" si="45"/>
        <v>#REF!</v>
      </c>
      <c r="AB98" s="26" t="e">
        <f t="shared" si="45"/>
        <v>#REF!</v>
      </c>
      <c r="AC98" s="26" t="e">
        <f t="shared" si="45"/>
        <v>#REF!</v>
      </c>
      <c r="AD98" s="26" t="e">
        <f t="shared" si="45"/>
        <v>#REF!</v>
      </c>
      <c r="AE98" s="26" t="e">
        <f t="shared" si="45"/>
        <v>#REF!</v>
      </c>
    </row>
    <row r="99" spans="1:31" x14ac:dyDescent="0.2">
      <c r="A99" s="25">
        <f t="shared" si="32"/>
        <v>121</v>
      </c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 t="e">
        <f t="shared" si="48"/>
        <v>#REF!</v>
      </c>
      <c r="M99" s="26" t="e">
        <f t="shared" si="46"/>
        <v>#REF!</v>
      </c>
      <c r="N99" s="26" t="e">
        <f t="shared" si="44"/>
        <v>#REF!</v>
      </c>
      <c r="O99" s="33" t="e">
        <f t="shared" si="43"/>
        <v>#REF!</v>
      </c>
      <c r="P99" s="26" t="e">
        <f t="shared" si="42"/>
        <v>#REF!</v>
      </c>
      <c r="Q99" s="26" t="e">
        <f t="shared" si="41"/>
        <v>#REF!</v>
      </c>
      <c r="R99" s="26" t="e">
        <f t="shared" si="40"/>
        <v>#REF!</v>
      </c>
      <c r="S99" s="26" t="e">
        <f t="shared" si="39"/>
        <v>#REF!</v>
      </c>
      <c r="T99" s="26" t="e">
        <f t="shared" si="38"/>
        <v>#REF!</v>
      </c>
      <c r="U99" s="26" t="e">
        <f t="shared" si="37"/>
        <v>#REF!</v>
      </c>
      <c r="V99" s="26" t="e">
        <f t="shared" si="36"/>
        <v>#REF!</v>
      </c>
      <c r="W99" s="26" t="e">
        <f t="shared" si="47"/>
        <v>#REF!</v>
      </c>
      <c r="X99" s="26" t="e">
        <f t="shared" si="47"/>
        <v>#REF!</v>
      </c>
      <c r="Y99" s="26" t="e">
        <f t="shared" si="47"/>
        <v>#REF!</v>
      </c>
      <c r="Z99" s="26" t="e">
        <f t="shared" si="47"/>
        <v>#REF!</v>
      </c>
      <c r="AA99" s="26" t="e">
        <f t="shared" si="45"/>
        <v>#REF!</v>
      </c>
      <c r="AB99" s="26" t="e">
        <f t="shared" si="45"/>
        <v>#REF!</v>
      </c>
      <c r="AC99" s="26" t="e">
        <f t="shared" si="45"/>
        <v>#REF!</v>
      </c>
      <c r="AD99" s="26" t="e">
        <f t="shared" si="45"/>
        <v>#REF!</v>
      </c>
      <c r="AE99" s="26" t="e">
        <f t="shared" si="45"/>
        <v>#REF!</v>
      </c>
    </row>
    <row r="100" spans="1:31" x14ac:dyDescent="0.2">
      <c r="A100" s="25">
        <f t="shared" si="32"/>
        <v>120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7" t="e">
        <f t="shared" ref="K100:K111" si="49">$H$3*$A100/100*13</f>
        <v>#REF!</v>
      </c>
      <c r="L100" s="26" t="e">
        <f t="shared" si="48"/>
        <v>#REF!</v>
      </c>
      <c r="M100" s="26" t="e">
        <f t="shared" si="46"/>
        <v>#REF!</v>
      </c>
      <c r="N100" s="33" t="e">
        <f t="shared" si="44"/>
        <v>#REF!</v>
      </c>
      <c r="O100" s="26" t="e">
        <f t="shared" si="43"/>
        <v>#REF!</v>
      </c>
      <c r="P100" s="26" t="e">
        <f t="shared" si="42"/>
        <v>#REF!</v>
      </c>
      <c r="Q100" s="26" t="e">
        <f t="shared" si="41"/>
        <v>#REF!</v>
      </c>
      <c r="R100" s="26" t="e">
        <f t="shared" si="40"/>
        <v>#REF!</v>
      </c>
      <c r="S100" s="26" t="e">
        <f t="shared" si="39"/>
        <v>#REF!</v>
      </c>
      <c r="T100" s="26" t="e">
        <f t="shared" si="38"/>
        <v>#REF!</v>
      </c>
      <c r="U100" s="26" t="e">
        <f t="shared" si="37"/>
        <v>#REF!</v>
      </c>
      <c r="V100" s="28" t="e">
        <f t="shared" si="36"/>
        <v>#REF!</v>
      </c>
      <c r="W100" s="28" t="e">
        <f t="shared" si="47"/>
        <v>#REF!</v>
      </c>
      <c r="X100" s="28" t="e">
        <f t="shared" si="47"/>
        <v>#REF!</v>
      </c>
      <c r="Y100" s="28" t="e">
        <f t="shared" si="47"/>
        <v>#REF!</v>
      </c>
      <c r="Z100" s="28" t="e">
        <f t="shared" si="47"/>
        <v>#REF!</v>
      </c>
      <c r="AA100" s="59" t="e">
        <f t="shared" si="45"/>
        <v>#REF!</v>
      </c>
      <c r="AB100" s="59" t="e">
        <f t="shared" si="45"/>
        <v>#REF!</v>
      </c>
      <c r="AC100" s="59" t="e">
        <f t="shared" si="45"/>
        <v>#REF!</v>
      </c>
      <c r="AD100" s="59" t="e">
        <f t="shared" si="45"/>
        <v>#REF!</v>
      </c>
      <c r="AE100" s="59" t="e">
        <f t="shared" si="45"/>
        <v>#REF!</v>
      </c>
    </row>
    <row r="101" spans="1:31" x14ac:dyDescent="0.2">
      <c r="A101" s="25">
        <f t="shared" si="32"/>
        <v>119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 t="e">
        <f t="shared" si="49"/>
        <v>#REF!</v>
      </c>
      <c r="L101" s="26" t="e">
        <f t="shared" si="48"/>
        <v>#REF!</v>
      </c>
      <c r="M101" s="26" t="e">
        <f t="shared" si="46"/>
        <v>#REF!</v>
      </c>
      <c r="N101" s="26" t="e">
        <f t="shared" si="44"/>
        <v>#REF!</v>
      </c>
      <c r="O101" s="26" t="e">
        <f t="shared" si="43"/>
        <v>#REF!</v>
      </c>
      <c r="P101" s="26" t="e">
        <f t="shared" si="42"/>
        <v>#REF!</v>
      </c>
      <c r="Q101" s="26" t="e">
        <f t="shared" si="41"/>
        <v>#REF!</v>
      </c>
      <c r="R101" s="26" t="e">
        <f t="shared" si="40"/>
        <v>#REF!</v>
      </c>
      <c r="S101" s="26" t="e">
        <f t="shared" si="39"/>
        <v>#REF!</v>
      </c>
      <c r="T101" s="26" t="e">
        <f t="shared" si="38"/>
        <v>#REF!</v>
      </c>
      <c r="U101" s="28" t="e">
        <f t="shared" si="37"/>
        <v>#REF!</v>
      </c>
      <c r="V101" s="26"/>
      <c r="W101" s="26"/>
      <c r="X101" s="26"/>
      <c r="Y101" s="26"/>
      <c r="Z101" s="57"/>
      <c r="AA101" s="62"/>
      <c r="AB101" s="62"/>
      <c r="AC101" s="62"/>
      <c r="AD101" s="10"/>
      <c r="AE101" s="61"/>
    </row>
    <row r="102" spans="1:31" x14ac:dyDescent="0.2">
      <c r="A102" s="25">
        <f t="shared" si="32"/>
        <v>118</v>
      </c>
      <c r="B102" s="26"/>
      <c r="C102" s="26"/>
      <c r="D102" s="26"/>
      <c r="E102" s="26"/>
      <c r="F102" s="26"/>
      <c r="G102" s="26"/>
      <c r="H102" s="26"/>
      <c r="I102" s="26"/>
      <c r="J102" s="27" t="e">
        <f t="shared" ref="J102:J112" si="50">$H$3*$A102/100*13</f>
        <v>#REF!</v>
      </c>
      <c r="K102" s="26" t="e">
        <f t="shared" si="49"/>
        <v>#REF!</v>
      </c>
      <c r="L102" s="26" t="e">
        <f t="shared" si="48"/>
        <v>#REF!</v>
      </c>
      <c r="M102" s="33" t="e">
        <f t="shared" si="46"/>
        <v>#REF!</v>
      </c>
      <c r="N102" s="26" t="e">
        <f t="shared" si="44"/>
        <v>#REF!</v>
      </c>
      <c r="O102" s="26" t="e">
        <f t="shared" si="43"/>
        <v>#REF!</v>
      </c>
      <c r="P102" s="26" t="e">
        <f t="shared" si="42"/>
        <v>#REF!</v>
      </c>
      <c r="Q102" s="26" t="e">
        <f t="shared" si="41"/>
        <v>#REF!</v>
      </c>
      <c r="R102" s="26" t="e">
        <f t="shared" si="40"/>
        <v>#REF!</v>
      </c>
      <c r="S102" s="26" t="e">
        <f t="shared" si="39"/>
        <v>#REF!</v>
      </c>
      <c r="T102" s="28" t="e">
        <f t="shared" si="38"/>
        <v>#REF!</v>
      </c>
      <c r="U102" s="26"/>
      <c r="V102" s="26"/>
      <c r="W102" s="26"/>
      <c r="X102" s="26"/>
      <c r="Y102" s="26"/>
      <c r="Z102" s="57"/>
      <c r="AA102" s="62"/>
      <c r="AB102" s="62"/>
      <c r="AC102" s="61"/>
      <c r="AD102" s="10"/>
      <c r="AE102" s="10"/>
    </row>
    <row r="103" spans="1:31" x14ac:dyDescent="0.2">
      <c r="A103" s="25">
        <f t="shared" si="32"/>
        <v>117</v>
      </c>
      <c r="B103" s="26"/>
      <c r="C103" s="26"/>
      <c r="D103" s="26"/>
      <c r="E103" s="26"/>
      <c r="F103" s="26"/>
      <c r="G103" s="26"/>
      <c r="H103" s="26"/>
      <c r="I103" s="26"/>
      <c r="J103" s="26" t="e">
        <f t="shared" si="50"/>
        <v>#REF!</v>
      </c>
      <c r="K103" s="26" t="e">
        <f t="shared" si="49"/>
        <v>#REF!</v>
      </c>
      <c r="L103" s="33" t="e">
        <f t="shared" si="48"/>
        <v>#REF!</v>
      </c>
      <c r="M103" s="26" t="e">
        <f t="shared" si="46"/>
        <v>#REF!</v>
      </c>
      <c r="N103" s="26" t="e">
        <f t="shared" si="44"/>
        <v>#REF!</v>
      </c>
      <c r="O103" s="26" t="e">
        <f t="shared" si="43"/>
        <v>#REF!</v>
      </c>
      <c r="P103" s="26" t="e">
        <f t="shared" si="42"/>
        <v>#REF!</v>
      </c>
      <c r="Q103" s="26" t="e">
        <f t="shared" si="41"/>
        <v>#REF!</v>
      </c>
      <c r="R103" s="26" t="e">
        <f t="shared" si="40"/>
        <v>#REF!</v>
      </c>
      <c r="S103" s="28" t="e">
        <f t="shared" si="39"/>
        <v>#REF!</v>
      </c>
      <c r="T103" s="26"/>
      <c r="U103" s="26"/>
      <c r="V103" s="26"/>
      <c r="W103" s="26"/>
      <c r="X103" s="26"/>
      <c r="Y103" s="26"/>
      <c r="Z103" s="57"/>
      <c r="AA103" s="61"/>
      <c r="AB103" s="61"/>
      <c r="AC103" s="10"/>
      <c r="AE103" s="10"/>
    </row>
    <row r="104" spans="1:31" x14ac:dyDescent="0.2">
      <c r="A104" s="25">
        <f t="shared" si="32"/>
        <v>116</v>
      </c>
      <c r="B104" s="26"/>
      <c r="C104" s="26"/>
      <c r="D104" s="26"/>
      <c r="E104" s="26"/>
      <c r="F104" s="26"/>
      <c r="G104" s="26"/>
      <c r="H104" s="26"/>
      <c r="I104" s="27" t="e">
        <f t="shared" ref="I104:I113" si="51">$H$3*$A104/100*13</f>
        <v>#REF!</v>
      </c>
      <c r="J104" s="26" t="e">
        <f t="shared" si="50"/>
        <v>#REF!</v>
      </c>
      <c r="K104" s="26" t="e">
        <f t="shared" si="49"/>
        <v>#REF!</v>
      </c>
      <c r="L104" s="26" t="e">
        <f t="shared" si="48"/>
        <v>#REF!</v>
      </c>
      <c r="M104" s="26" t="e">
        <f t="shared" si="46"/>
        <v>#REF!</v>
      </c>
      <c r="N104" s="26" t="e">
        <f t="shared" si="44"/>
        <v>#REF!</v>
      </c>
      <c r="O104" s="26" t="e">
        <f t="shared" si="43"/>
        <v>#REF!</v>
      </c>
      <c r="P104" s="26" t="e">
        <f t="shared" si="42"/>
        <v>#REF!</v>
      </c>
      <c r="Q104" s="26" t="e">
        <f t="shared" si="41"/>
        <v>#REF!</v>
      </c>
      <c r="R104" s="28" t="e">
        <f t="shared" si="40"/>
        <v>#REF!</v>
      </c>
      <c r="S104" s="26"/>
      <c r="T104" s="26"/>
      <c r="U104" s="26"/>
      <c r="V104" s="26"/>
      <c r="W104" s="26"/>
      <c r="X104" s="26"/>
      <c r="Y104" s="26"/>
      <c r="Z104" s="57"/>
      <c r="AA104" s="61"/>
      <c r="AB104" s="61"/>
      <c r="AC104" s="63"/>
      <c r="AD104" s="10"/>
      <c r="AE104" s="10"/>
    </row>
    <row r="105" spans="1:31" x14ac:dyDescent="0.2">
      <c r="A105" s="25">
        <f t="shared" si="32"/>
        <v>115</v>
      </c>
      <c r="B105" s="26"/>
      <c r="C105" s="26"/>
      <c r="D105" s="26"/>
      <c r="E105" s="26"/>
      <c r="F105" s="26"/>
      <c r="G105" s="26"/>
      <c r="H105" s="26"/>
      <c r="I105" s="26" t="e">
        <f t="shared" si="51"/>
        <v>#REF!</v>
      </c>
      <c r="J105" s="26" t="e">
        <f t="shared" si="50"/>
        <v>#REF!</v>
      </c>
      <c r="K105" s="33" t="e">
        <f t="shared" si="49"/>
        <v>#REF!</v>
      </c>
      <c r="L105" s="26" t="e">
        <f t="shared" si="48"/>
        <v>#REF!</v>
      </c>
      <c r="M105" s="26" t="e">
        <f t="shared" si="46"/>
        <v>#REF!</v>
      </c>
      <c r="N105" s="26" t="e">
        <f t="shared" si="44"/>
        <v>#REF!</v>
      </c>
      <c r="O105" s="26" t="e">
        <f t="shared" si="43"/>
        <v>#REF!</v>
      </c>
      <c r="P105" s="26" t="e">
        <f t="shared" si="42"/>
        <v>#REF!</v>
      </c>
      <c r="Q105" s="28" t="e">
        <f t="shared" si="41"/>
        <v>#REF!</v>
      </c>
      <c r="R105" s="26"/>
      <c r="S105" s="26"/>
      <c r="T105" s="26"/>
      <c r="U105" s="26"/>
      <c r="V105" s="26"/>
      <c r="W105" s="26"/>
      <c r="X105" s="26"/>
      <c r="Y105" s="26"/>
      <c r="Z105" s="57"/>
      <c r="AA105" s="61"/>
      <c r="AB105" s="61"/>
      <c r="AC105" s="61"/>
      <c r="AD105" s="10"/>
      <c r="AE105" s="10"/>
    </row>
    <row r="106" spans="1:31" x14ac:dyDescent="0.2">
      <c r="A106" s="25">
        <f t="shared" si="32"/>
        <v>114</v>
      </c>
      <c r="B106" s="26"/>
      <c r="C106" s="26"/>
      <c r="D106" s="26"/>
      <c r="E106" s="26"/>
      <c r="F106" s="26"/>
      <c r="G106" s="26"/>
      <c r="H106" s="27" t="e">
        <f t="shared" ref="H106:H114" si="52">$H$3*$A106/100*13</f>
        <v>#REF!</v>
      </c>
      <c r="I106" s="26" t="e">
        <f t="shared" si="51"/>
        <v>#REF!</v>
      </c>
      <c r="J106" s="33" t="e">
        <f t="shared" si="50"/>
        <v>#REF!</v>
      </c>
      <c r="K106" s="26" t="e">
        <f t="shared" si="49"/>
        <v>#REF!</v>
      </c>
      <c r="L106" s="26" t="e">
        <f t="shared" si="48"/>
        <v>#REF!</v>
      </c>
      <c r="M106" s="26" t="e">
        <f t="shared" si="46"/>
        <v>#REF!</v>
      </c>
      <c r="N106" s="26" t="e">
        <f t="shared" si="44"/>
        <v>#REF!</v>
      </c>
      <c r="O106" s="26" t="e">
        <f t="shared" si="43"/>
        <v>#REF!</v>
      </c>
      <c r="P106" s="28" t="e">
        <f t="shared" si="42"/>
        <v>#REF!</v>
      </c>
      <c r="Q106" s="26"/>
      <c r="R106" s="26"/>
      <c r="S106" s="26"/>
      <c r="T106" s="26"/>
      <c r="U106" s="26"/>
      <c r="V106" s="26"/>
      <c r="W106" s="26"/>
      <c r="X106" s="26"/>
      <c r="Y106" s="26"/>
      <c r="Z106" s="57"/>
      <c r="AA106" s="61"/>
      <c r="AB106" s="61"/>
      <c r="AC106" s="61"/>
      <c r="AD106" s="10"/>
      <c r="AE106" s="60"/>
    </row>
    <row r="107" spans="1:31" x14ac:dyDescent="0.2">
      <c r="A107" s="25">
        <f t="shared" si="32"/>
        <v>113</v>
      </c>
      <c r="B107" s="26"/>
      <c r="C107" s="26"/>
      <c r="D107" s="26"/>
      <c r="E107" s="26"/>
      <c r="F107" s="26"/>
      <c r="G107" s="26"/>
      <c r="H107" s="26" t="e">
        <f t="shared" si="52"/>
        <v>#REF!</v>
      </c>
      <c r="I107" s="26" t="e">
        <f t="shared" si="51"/>
        <v>#REF!</v>
      </c>
      <c r="J107" s="26" t="e">
        <f t="shared" si="50"/>
        <v>#REF!</v>
      </c>
      <c r="K107" s="26" t="e">
        <f t="shared" si="49"/>
        <v>#REF!</v>
      </c>
      <c r="L107" s="26" t="e">
        <f t="shared" si="48"/>
        <v>#REF!</v>
      </c>
      <c r="M107" s="26" t="e">
        <f t="shared" si="46"/>
        <v>#REF!</v>
      </c>
      <c r="N107" s="26" t="e">
        <f t="shared" si="44"/>
        <v>#REF!</v>
      </c>
      <c r="O107" s="28" t="e">
        <f t="shared" si="43"/>
        <v>#REF!</v>
      </c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57"/>
      <c r="AA107" s="61"/>
      <c r="AB107" s="61"/>
      <c r="AC107" s="61"/>
      <c r="AE107" s="10"/>
    </row>
    <row r="108" spans="1:31" x14ac:dyDescent="0.2">
      <c r="A108" s="25">
        <f t="shared" si="32"/>
        <v>112</v>
      </c>
      <c r="B108" s="26"/>
      <c r="C108" s="26"/>
      <c r="D108" s="26"/>
      <c r="E108" s="26"/>
      <c r="F108" s="26"/>
      <c r="G108" s="27" t="e">
        <f t="shared" ref="G108:G115" si="53">$H$3*$A108/100*13</f>
        <v>#REF!</v>
      </c>
      <c r="H108" s="26" t="e">
        <f t="shared" si="52"/>
        <v>#REF!</v>
      </c>
      <c r="I108" s="33" t="e">
        <f t="shared" si="51"/>
        <v>#REF!</v>
      </c>
      <c r="J108" s="26" t="e">
        <f t="shared" si="50"/>
        <v>#REF!</v>
      </c>
      <c r="K108" s="26" t="e">
        <f t="shared" si="49"/>
        <v>#REF!</v>
      </c>
      <c r="L108" s="26" t="e">
        <f t="shared" si="48"/>
        <v>#REF!</v>
      </c>
      <c r="M108" s="26" t="e">
        <f t="shared" si="46"/>
        <v>#REF!</v>
      </c>
      <c r="N108" s="28" t="e">
        <f t="shared" si="44"/>
        <v>#REF!</v>
      </c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57"/>
      <c r="AA108" s="61"/>
      <c r="AB108" s="61"/>
      <c r="AC108" s="61"/>
      <c r="AD108" s="61"/>
      <c r="AE108" s="61"/>
    </row>
    <row r="109" spans="1:31" x14ac:dyDescent="0.2">
      <c r="A109" s="25">
        <f t="shared" si="32"/>
        <v>111</v>
      </c>
      <c r="B109" s="26"/>
      <c r="C109" s="26"/>
      <c r="D109" s="26"/>
      <c r="E109" s="26"/>
      <c r="F109" s="26"/>
      <c r="G109" s="26" t="e">
        <f t="shared" si="53"/>
        <v>#REF!</v>
      </c>
      <c r="H109" s="33" t="e">
        <f t="shared" si="52"/>
        <v>#REF!</v>
      </c>
      <c r="I109" s="26" t="e">
        <f t="shared" si="51"/>
        <v>#REF!</v>
      </c>
      <c r="J109" s="26" t="e">
        <f t="shared" si="50"/>
        <v>#REF!</v>
      </c>
      <c r="K109" s="26" t="e">
        <f t="shared" si="49"/>
        <v>#REF!</v>
      </c>
      <c r="L109" s="26" t="e">
        <f t="shared" si="48"/>
        <v>#REF!</v>
      </c>
      <c r="M109" s="28" t="e">
        <f t="shared" si="46"/>
        <v>#REF!</v>
      </c>
      <c r="N109" s="26"/>
      <c r="O109" s="26"/>
      <c r="P109" s="26"/>
      <c r="Q109" s="26"/>
      <c r="R109" s="26"/>
      <c r="S109" s="26"/>
      <c r="T109" s="101"/>
      <c r="U109" s="26"/>
      <c r="V109" s="26"/>
      <c r="W109" s="26"/>
      <c r="X109" s="26"/>
      <c r="Y109" s="26"/>
      <c r="Z109" s="57"/>
      <c r="AA109" s="10"/>
      <c r="AB109" s="10"/>
      <c r="AC109" s="10"/>
      <c r="AD109" s="61"/>
      <c r="AE109" s="61"/>
    </row>
    <row r="110" spans="1:31" x14ac:dyDescent="0.2">
      <c r="A110" s="25">
        <f t="shared" si="32"/>
        <v>110</v>
      </c>
      <c r="B110" s="26"/>
      <c r="C110" s="26"/>
      <c r="D110" s="26"/>
      <c r="E110" s="26"/>
      <c r="F110" s="27" t="e">
        <f t="shared" ref="F110:F116" si="54">$H$3*$A110/100*13</f>
        <v>#REF!</v>
      </c>
      <c r="G110" s="26" t="e">
        <f t="shared" si="53"/>
        <v>#REF!</v>
      </c>
      <c r="H110" s="26" t="e">
        <f t="shared" si="52"/>
        <v>#REF!</v>
      </c>
      <c r="I110" s="26" t="e">
        <f t="shared" si="51"/>
        <v>#REF!</v>
      </c>
      <c r="J110" s="26" t="e">
        <f t="shared" si="50"/>
        <v>#REF!</v>
      </c>
      <c r="K110" s="26" t="e">
        <f t="shared" si="49"/>
        <v>#REF!</v>
      </c>
      <c r="L110" s="28" t="e">
        <f t="shared" si="48"/>
        <v>#REF!</v>
      </c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57"/>
      <c r="AA110" s="10"/>
      <c r="AB110" s="10"/>
      <c r="AC110" s="63"/>
      <c r="AD110" s="61"/>
      <c r="AE110" s="61"/>
    </row>
    <row r="111" spans="1:31" x14ac:dyDescent="0.2">
      <c r="A111" s="25">
        <f t="shared" si="32"/>
        <v>109</v>
      </c>
      <c r="B111" s="26"/>
      <c r="C111" s="26"/>
      <c r="D111" s="26"/>
      <c r="E111" s="26"/>
      <c r="F111" s="26" t="e">
        <f t="shared" si="54"/>
        <v>#REF!</v>
      </c>
      <c r="G111" s="33" t="e">
        <f t="shared" si="53"/>
        <v>#REF!</v>
      </c>
      <c r="H111" s="26" t="e">
        <f t="shared" si="52"/>
        <v>#REF!</v>
      </c>
      <c r="I111" s="26" t="e">
        <f t="shared" si="51"/>
        <v>#REF!</v>
      </c>
      <c r="J111" s="26" t="e">
        <f t="shared" si="50"/>
        <v>#REF!</v>
      </c>
      <c r="K111" s="28" t="e">
        <f t="shared" si="49"/>
        <v>#REF!</v>
      </c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57"/>
      <c r="AA111" s="64"/>
      <c r="AB111" s="64"/>
      <c r="AC111" s="61"/>
      <c r="AD111" s="61"/>
      <c r="AE111" s="61"/>
    </row>
    <row r="112" spans="1:31" x14ac:dyDescent="0.2">
      <c r="A112" s="25">
        <f t="shared" si="32"/>
        <v>108</v>
      </c>
      <c r="B112" s="26"/>
      <c r="C112" s="26"/>
      <c r="D112" s="26"/>
      <c r="E112" s="27" t="e">
        <f t="shared" ref="E112:E117" si="55">$H$3*$A112/100*13</f>
        <v>#REF!</v>
      </c>
      <c r="F112" s="33" t="e">
        <f t="shared" si="54"/>
        <v>#REF!</v>
      </c>
      <c r="G112" s="26" t="e">
        <f t="shared" si="53"/>
        <v>#REF!</v>
      </c>
      <c r="H112" s="26" t="e">
        <f t="shared" si="52"/>
        <v>#REF!</v>
      </c>
      <c r="I112" s="26" t="e">
        <f t="shared" si="51"/>
        <v>#REF!</v>
      </c>
      <c r="J112" s="28" t="e">
        <f t="shared" si="50"/>
        <v>#REF!</v>
      </c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57"/>
      <c r="AA112" s="10"/>
      <c r="AB112" s="61"/>
      <c r="AC112" s="61"/>
      <c r="AD112" s="61"/>
      <c r="AE112" s="61"/>
    </row>
    <row r="113" spans="1:31" x14ac:dyDescent="0.2">
      <c r="A113" s="25">
        <f t="shared" si="32"/>
        <v>107</v>
      </c>
      <c r="B113" s="26"/>
      <c r="C113" s="26"/>
      <c r="D113" s="26"/>
      <c r="E113" s="26" t="e">
        <f t="shared" si="55"/>
        <v>#REF!</v>
      </c>
      <c r="F113" s="26" t="e">
        <f t="shared" si="54"/>
        <v>#REF!</v>
      </c>
      <c r="G113" s="26" t="e">
        <f t="shared" si="53"/>
        <v>#REF!</v>
      </c>
      <c r="H113" s="26" t="e">
        <f t="shared" si="52"/>
        <v>#REF!</v>
      </c>
      <c r="I113" s="28" t="e">
        <f t="shared" si="51"/>
        <v>#REF!</v>
      </c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57"/>
      <c r="AA113" s="64"/>
      <c r="AB113" s="10"/>
      <c r="AC113" s="61"/>
      <c r="AD113" s="10"/>
      <c r="AE113" s="10"/>
    </row>
    <row r="114" spans="1:31" x14ac:dyDescent="0.2">
      <c r="A114" s="25">
        <f t="shared" si="32"/>
        <v>106</v>
      </c>
      <c r="B114" s="26"/>
      <c r="C114" s="26"/>
      <c r="D114" s="27" t="e">
        <f>$H$3*$A114/100*13</f>
        <v>#REF!</v>
      </c>
      <c r="E114" s="33" t="e">
        <f t="shared" si="55"/>
        <v>#REF!</v>
      </c>
      <c r="F114" s="26" t="e">
        <f t="shared" si="54"/>
        <v>#REF!</v>
      </c>
      <c r="G114" s="26" t="e">
        <f t="shared" si="53"/>
        <v>#REF!</v>
      </c>
      <c r="H114" s="28" t="e">
        <f t="shared" si="52"/>
        <v>#REF!</v>
      </c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57"/>
      <c r="AA114" s="61"/>
      <c r="AB114" s="10"/>
      <c r="AC114" s="10"/>
      <c r="AD114" s="10"/>
      <c r="AE114" s="61"/>
    </row>
    <row r="115" spans="1:31" x14ac:dyDescent="0.2">
      <c r="A115" s="25">
        <f t="shared" si="32"/>
        <v>105</v>
      </c>
      <c r="B115" s="26"/>
      <c r="C115" s="26"/>
      <c r="D115" s="26" t="e">
        <f>$H$3*$A115/100*13</f>
        <v>#REF!</v>
      </c>
      <c r="E115" s="26" t="e">
        <f t="shared" si="55"/>
        <v>#REF!</v>
      </c>
      <c r="F115" s="26" t="e">
        <f t="shared" si="54"/>
        <v>#REF!</v>
      </c>
      <c r="G115" s="28" t="e">
        <f t="shared" si="53"/>
        <v>#REF!</v>
      </c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57"/>
      <c r="AA115" s="10"/>
      <c r="AB115" s="64"/>
      <c r="AC115" s="63"/>
      <c r="AD115" s="10"/>
      <c r="AE115" s="61"/>
    </row>
    <row r="116" spans="1:31" x14ac:dyDescent="0.2">
      <c r="A116" s="25">
        <f t="shared" si="32"/>
        <v>104</v>
      </c>
      <c r="B116" s="26"/>
      <c r="C116" s="26"/>
      <c r="D116" s="33" t="e">
        <f>$H$3*$A116/100*13</f>
        <v>#REF!</v>
      </c>
      <c r="E116" s="26" t="e">
        <f t="shared" si="55"/>
        <v>#REF!</v>
      </c>
      <c r="F116" s="28" t="e">
        <f t="shared" si="54"/>
        <v>#REF!</v>
      </c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57"/>
      <c r="AA116" s="61"/>
      <c r="AB116" s="10"/>
      <c r="AC116" s="61"/>
      <c r="AE116" s="61"/>
    </row>
    <row r="117" spans="1:31" x14ac:dyDescent="0.2">
      <c r="A117" s="25">
        <f t="shared" si="32"/>
        <v>103</v>
      </c>
      <c r="B117" s="26"/>
      <c r="C117" s="27" t="e">
        <f>$H$3*$A117/100*13</f>
        <v>#REF!</v>
      </c>
      <c r="D117" s="26" t="e">
        <f>$H$3*$A117/100*13</f>
        <v>#REF!</v>
      </c>
      <c r="E117" s="28" t="e">
        <f t="shared" si="55"/>
        <v>#REF!</v>
      </c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57"/>
      <c r="AA117" s="61"/>
      <c r="AB117" s="10"/>
      <c r="AC117" s="10"/>
      <c r="AD117" s="10"/>
      <c r="AE117" s="10"/>
    </row>
    <row r="118" spans="1:31" x14ac:dyDescent="0.2">
      <c r="A118" s="25">
        <f t="shared" si="32"/>
        <v>102</v>
      </c>
      <c r="B118" s="26"/>
      <c r="C118" s="33" t="e">
        <f>$H$3*$A118/100*13</f>
        <v>#REF!</v>
      </c>
      <c r="D118" s="28" t="e">
        <f>$H$3*$A118/100*13</f>
        <v>#REF!</v>
      </c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57"/>
      <c r="AA118" s="10"/>
      <c r="AB118" s="10"/>
      <c r="AC118" s="10"/>
      <c r="AD118" s="10"/>
      <c r="AE118" s="63"/>
    </row>
    <row r="119" spans="1:31" x14ac:dyDescent="0.2">
      <c r="A119" s="25">
        <f t="shared" si="32"/>
        <v>101</v>
      </c>
      <c r="B119" s="26"/>
      <c r="C119" s="28" t="e">
        <f>$H$3*$A119/100*13</f>
        <v>#REF!</v>
      </c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57"/>
      <c r="AA119" s="62"/>
      <c r="AB119" s="10"/>
      <c r="AC119" s="61"/>
      <c r="AD119" s="10"/>
      <c r="AE119" s="10"/>
    </row>
    <row r="120" spans="1:31" x14ac:dyDescent="0.2">
      <c r="A120" s="10">
        <f t="shared" si="32"/>
        <v>100</v>
      </c>
      <c r="B120" s="99" t="e">
        <f>$H$3*$A120/100*13</f>
        <v>#REF!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58"/>
      <c r="AA120" s="62"/>
      <c r="AB120" s="62"/>
      <c r="AC120" s="61"/>
      <c r="AD120" s="61"/>
      <c r="AE120" s="61"/>
    </row>
    <row r="121" spans="1:31" x14ac:dyDescent="0.2">
      <c r="AA121" s="65"/>
      <c r="AB121" s="65"/>
      <c r="AC121" s="65"/>
      <c r="AD121" s="65"/>
      <c r="AE121" s="65"/>
    </row>
  </sheetData>
  <protectedRanges>
    <protectedRange sqref="C3" name="Gehaltsklasse"/>
  </protectedRanges>
  <customSheetViews>
    <customSheetView guid="{95EADED2-1BFB-4A24-8101-E56DDD5F8AB5}" state="hidden">
      <rowBreaks count="1" manualBreakCount="1">
        <brk id="61" max="16383" man="1"/>
      </rowBreaks>
      <pageMargins left="0.44" right="0.19" top="0.35" bottom="0.55000000000000004" header="0.24" footer="0.4921259845"/>
      <pageSetup paperSize="9" orientation="landscape" r:id="rId1"/>
      <headerFooter alignWithMargins="0"/>
    </customSheetView>
    <customSheetView guid="{CCB02B7D-CEAB-4C38-AE50-D997BB644CA0}" showPageBreaks="1" printArea="1" state="hidden">
      <rowBreaks count="1" manualBreakCount="1">
        <brk id="61" max="16383" man="1"/>
      </rowBreaks>
      <pageMargins left="0.44" right="0.19" top="0.35" bottom="0.55000000000000004" header="0.24" footer="0.4921259845"/>
      <pageSetup paperSize="9" orientation="landscape" r:id="rId2"/>
      <headerFooter alignWithMargins="0"/>
    </customSheetView>
    <customSheetView guid="{703CE8F9-8BBB-44EE-B611-ED539E4DC7E6}" state="hidden">
      <rowBreaks count="1" manualBreakCount="1">
        <brk id="61" max="16383" man="1"/>
      </rowBreaks>
      <pageMargins left="0.44" right="0.19" top="0.35" bottom="0.55000000000000004" header="0.24" footer="0.4921259845"/>
      <pageSetup paperSize="9" orientation="landscape" r:id="rId3"/>
      <headerFooter alignWithMargins="0"/>
    </customSheetView>
  </customSheetViews>
  <mergeCells count="3">
    <mergeCell ref="J3:K3"/>
    <mergeCell ref="H3:I3"/>
    <mergeCell ref="E3:G3"/>
  </mergeCells>
  <phoneticPr fontId="2" type="noConversion"/>
  <pageMargins left="0.44" right="0.19" top="0.35" bottom="0.55000000000000004" header="0.24" footer="0.4921259845"/>
  <pageSetup paperSize="9" orientation="landscape" r:id="rId4"/>
  <headerFooter alignWithMargins="0"/>
  <rowBreaks count="1" manualBreakCount="1">
    <brk id="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44"/>
  <sheetViews>
    <sheetView showGridLines="0" workbookViewId="0">
      <pane ySplit="6" topLeftCell="A7" activePane="bottomLeft" state="frozen"/>
      <selection pane="bottomLeft" activeCell="W6" sqref="W6"/>
    </sheetView>
  </sheetViews>
  <sheetFormatPr baseColWidth="10" defaultColWidth="11.42578125" defaultRowHeight="12.75" x14ac:dyDescent="0.2"/>
  <cols>
    <col min="1" max="1" width="13.42578125" style="93" customWidth="1"/>
    <col min="2" max="2" width="7.42578125" bestFit="1" customWidth="1"/>
    <col min="3" max="3" width="7" bestFit="1" customWidth="1"/>
    <col min="4" max="4" width="8" bestFit="1" customWidth="1"/>
    <col min="5" max="31" width="5.5703125" customWidth="1"/>
  </cols>
  <sheetData>
    <row r="1" spans="1:31" ht="26.25" x14ac:dyDescent="0.4">
      <c r="A1" s="123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1" ht="14.25" customHeight="1" thickBot="1" x14ac:dyDescent="0.45">
      <c r="A2" s="12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31" ht="16.5" thickBot="1" x14ac:dyDescent="0.3">
      <c r="A3" s="126" t="s">
        <v>22</v>
      </c>
      <c r="B3" s="89"/>
      <c r="C3" s="89"/>
      <c r="D3" s="277">
        <v>100</v>
      </c>
      <c r="E3" s="278"/>
      <c r="F3" s="149" t="s">
        <v>8</v>
      </c>
      <c r="J3" s="279"/>
      <c r="K3" s="23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31" ht="14.25" customHeight="1" x14ac:dyDescent="0.4">
      <c r="A4" s="12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31" s="93" customFormat="1" ht="25.5" customHeight="1" x14ac:dyDescent="0.2">
      <c r="A5" s="128" t="s">
        <v>4</v>
      </c>
      <c r="B5" s="129">
        <v>20</v>
      </c>
      <c r="C5" s="129">
        <f t="shared" ref="C5:R6" si="0">B5+1</f>
        <v>21</v>
      </c>
      <c r="D5" s="129">
        <f t="shared" si="0"/>
        <v>22</v>
      </c>
      <c r="E5" s="129">
        <f t="shared" si="0"/>
        <v>23</v>
      </c>
      <c r="F5" s="129">
        <f t="shared" si="0"/>
        <v>24</v>
      </c>
      <c r="G5" s="129">
        <f t="shared" si="0"/>
        <v>25</v>
      </c>
      <c r="H5" s="129">
        <f t="shared" si="0"/>
        <v>26</v>
      </c>
      <c r="I5" s="129">
        <f t="shared" si="0"/>
        <v>27</v>
      </c>
      <c r="J5" s="129">
        <f t="shared" si="0"/>
        <v>28</v>
      </c>
      <c r="K5" s="129">
        <f t="shared" si="0"/>
        <v>29</v>
      </c>
      <c r="L5" s="129">
        <f t="shared" si="0"/>
        <v>30</v>
      </c>
      <c r="M5" s="129">
        <v>31</v>
      </c>
      <c r="N5" s="129">
        <v>32</v>
      </c>
      <c r="O5" s="129">
        <v>33</v>
      </c>
      <c r="P5" s="129">
        <v>34</v>
      </c>
      <c r="Q5" s="129">
        <v>35</v>
      </c>
      <c r="R5" s="129">
        <v>36</v>
      </c>
      <c r="S5" s="129">
        <v>37</v>
      </c>
      <c r="T5" s="129">
        <v>38</v>
      </c>
      <c r="U5" s="129">
        <v>39</v>
      </c>
      <c r="V5" s="129">
        <v>40</v>
      </c>
      <c r="W5" s="129">
        <f t="shared" ref="W5:AD5" si="1">V5+2</f>
        <v>42</v>
      </c>
      <c r="X5" s="129">
        <f t="shared" si="1"/>
        <v>44</v>
      </c>
      <c r="Y5" s="129">
        <f t="shared" si="1"/>
        <v>46</v>
      </c>
      <c r="Z5" s="129">
        <f t="shared" si="1"/>
        <v>48</v>
      </c>
      <c r="AA5" s="129">
        <f t="shared" si="1"/>
        <v>50</v>
      </c>
      <c r="AB5" s="129">
        <f t="shared" si="1"/>
        <v>52</v>
      </c>
      <c r="AC5" s="129">
        <f t="shared" si="1"/>
        <v>54</v>
      </c>
      <c r="AD5" s="129">
        <f t="shared" si="1"/>
        <v>56</v>
      </c>
      <c r="AE5" s="130" t="s">
        <v>33</v>
      </c>
    </row>
    <row r="6" spans="1:31" s="93" customFormat="1" ht="25.5" x14ac:dyDescent="0.2">
      <c r="A6" s="131" t="s">
        <v>35</v>
      </c>
      <c r="B6" s="129">
        <v>1</v>
      </c>
      <c r="C6" s="129">
        <f>B6+1</f>
        <v>2</v>
      </c>
      <c r="D6" s="129">
        <f t="shared" si="0"/>
        <v>3</v>
      </c>
      <c r="E6" s="129">
        <f t="shared" si="0"/>
        <v>4</v>
      </c>
      <c r="F6" s="129">
        <f t="shared" si="0"/>
        <v>5</v>
      </c>
      <c r="G6" s="129">
        <f t="shared" si="0"/>
        <v>6</v>
      </c>
      <c r="H6" s="129">
        <f t="shared" si="0"/>
        <v>7</v>
      </c>
      <c r="I6" s="129">
        <f t="shared" si="0"/>
        <v>8</v>
      </c>
      <c r="J6" s="129">
        <f t="shared" si="0"/>
        <v>9</v>
      </c>
      <c r="K6" s="129">
        <f t="shared" si="0"/>
        <v>10</v>
      </c>
      <c r="L6" s="129">
        <f t="shared" si="0"/>
        <v>11</v>
      </c>
      <c r="M6" s="129">
        <f t="shared" si="0"/>
        <v>12</v>
      </c>
      <c r="N6" s="129">
        <f t="shared" si="0"/>
        <v>13</v>
      </c>
      <c r="O6" s="129">
        <f t="shared" si="0"/>
        <v>14</v>
      </c>
      <c r="P6" s="129">
        <f t="shared" si="0"/>
        <v>15</v>
      </c>
      <c r="Q6" s="129">
        <f t="shared" si="0"/>
        <v>16</v>
      </c>
      <c r="R6" s="129">
        <f t="shared" si="0"/>
        <v>17</v>
      </c>
      <c r="S6" s="129">
        <f t="shared" ref="S6:AD6" si="2">R6+1</f>
        <v>18</v>
      </c>
      <c r="T6" s="129">
        <f t="shared" si="2"/>
        <v>19</v>
      </c>
      <c r="U6" s="129">
        <f t="shared" si="2"/>
        <v>20</v>
      </c>
      <c r="V6" s="129">
        <f t="shared" si="2"/>
        <v>21</v>
      </c>
      <c r="W6" s="129">
        <f t="shared" si="2"/>
        <v>22</v>
      </c>
      <c r="X6" s="129">
        <f t="shared" si="2"/>
        <v>23</v>
      </c>
      <c r="Y6" s="129">
        <f t="shared" si="2"/>
        <v>24</v>
      </c>
      <c r="Z6" s="129">
        <f t="shared" si="2"/>
        <v>25</v>
      </c>
      <c r="AA6" s="129">
        <f t="shared" si="2"/>
        <v>26</v>
      </c>
      <c r="AB6" s="129">
        <f t="shared" si="2"/>
        <v>27</v>
      </c>
      <c r="AC6" s="129">
        <f t="shared" si="2"/>
        <v>28</v>
      </c>
      <c r="AD6" s="129">
        <f t="shared" si="2"/>
        <v>29</v>
      </c>
      <c r="AE6" s="130" t="s">
        <v>34</v>
      </c>
    </row>
    <row r="7" spans="1:31" ht="25.5" x14ac:dyDescent="0.2">
      <c r="A7" s="132" t="s">
        <v>36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3"/>
    </row>
    <row r="8" spans="1:31" x14ac:dyDescent="0.2">
      <c r="A8" s="133">
        <f t="shared" ref="A8:A41" si="3">A9+1</f>
        <v>135</v>
      </c>
      <c r="B8" s="72"/>
      <c r="C8" s="72"/>
      <c r="D8" s="134"/>
      <c r="E8" s="135" t="s">
        <v>37</v>
      </c>
      <c r="F8" s="37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90">
        <f t="shared" ref="V8:AE17" si="4">$D$3*$A8/100</f>
        <v>135</v>
      </c>
      <c r="AC8" s="90">
        <f t="shared" si="4"/>
        <v>135</v>
      </c>
      <c r="AD8" s="90">
        <f t="shared" si="4"/>
        <v>135</v>
      </c>
      <c r="AE8" s="91">
        <f t="shared" si="4"/>
        <v>135</v>
      </c>
    </row>
    <row r="9" spans="1:31" x14ac:dyDescent="0.2">
      <c r="A9" s="133">
        <f t="shared" si="3"/>
        <v>134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90">
        <f t="shared" si="4"/>
        <v>134</v>
      </c>
      <c r="AA9" s="90">
        <f t="shared" si="4"/>
        <v>134</v>
      </c>
      <c r="AB9" s="72">
        <f t="shared" si="4"/>
        <v>134</v>
      </c>
      <c r="AC9" s="72">
        <f t="shared" si="4"/>
        <v>134</v>
      </c>
      <c r="AD9" s="72">
        <f t="shared" si="4"/>
        <v>134</v>
      </c>
      <c r="AE9" s="73">
        <f t="shared" si="4"/>
        <v>134</v>
      </c>
    </row>
    <row r="10" spans="1:31" x14ac:dyDescent="0.2">
      <c r="A10" s="133">
        <f t="shared" si="3"/>
        <v>133</v>
      </c>
      <c r="B10" s="72"/>
      <c r="C10" s="72"/>
      <c r="D10" s="136"/>
      <c r="E10" s="135" t="s">
        <v>38</v>
      </c>
      <c r="F10" s="37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>
        <f t="shared" si="4"/>
        <v>133</v>
      </c>
      <c r="AA10" s="72">
        <f t="shared" si="4"/>
        <v>133</v>
      </c>
      <c r="AB10" s="72">
        <f t="shared" si="4"/>
        <v>133</v>
      </c>
      <c r="AC10" s="72">
        <f t="shared" si="4"/>
        <v>133</v>
      </c>
      <c r="AD10" s="72">
        <f t="shared" si="4"/>
        <v>133</v>
      </c>
      <c r="AE10" s="73">
        <f t="shared" si="4"/>
        <v>133</v>
      </c>
    </row>
    <row r="11" spans="1:31" x14ac:dyDescent="0.2">
      <c r="A11" s="133">
        <f t="shared" si="3"/>
        <v>132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90">
        <f t="shared" si="4"/>
        <v>132</v>
      </c>
      <c r="Y11" s="90">
        <f t="shared" si="4"/>
        <v>132</v>
      </c>
      <c r="Z11" s="72">
        <f t="shared" si="4"/>
        <v>132</v>
      </c>
      <c r="AA11" s="72">
        <f t="shared" si="4"/>
        <v>132</v>
      </c>
      <c r="AB11" s="72">
        <f t="shared" si="4"/>
        <v>132</v>
      </c>
      <c r="AC11" s="72">
        <f t="shared" si="4"/>
        <v>132</v>
      </c>
      <c r="AD11" s="72">
        <f t="shared" si="4"/>
        <v>132</v>
      </c>
      <c r="AE11" s="73">
        <f t="shared" si="4"/>
        <v>132</v>
      </c>
    </row>
    <row r="12" spans="1:31" x14ac:dyDescent="0.2">
      <c r="A12" s="133">
        <f t="shared" si="3"/>
        <v>131</v>
      </c>
      <c r="B12" s="72"/>
      <c r="C12" s="72"/>
      <c r="D12" s="137"/>
      <c r="E12" s="138" t="s">
        <v>39</v>
      </c>
      <c r="F12" s="36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>
        <f t="shared" si="4"/>
        <v>131</v>
      </c>
      <c r="Y12" s="72">
        <f t="shared" si="4"/>
        <v>131</v>
      </c>
      <c r="Z12" s="72">
        <f t="shared" si="4"/>
        <v>131</v>
      </c>
      <c r="AA12" s="72">
        <f t="shared" si="4"/>
        <v>131</v>
      </c>
      <c r="AB12" s="72">
        <f t="shared" si="4"/>
        <v>131</v>
      </c>
      <c r="AC12" s="72">
        <f t="shared" si="4"/>
        <v>131</v>
      </c>
      <c r="AD12" s="72">
        <f t="shared" si="4"/>
        <v>131</v>
      </c>
      <c r="AE12" s="73">
        <f t="shared" si="4"/>
        <v>131</v>
      </c>
    </row>
    <row r="13" spans="1:31" x14ac:dyDescent="0.2">
      <c r="A13" s="133">
        <f t="shared" si="3"/>
        <v>130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90">
        <f t="shared" si="4"/>
        <v>130</v>
      </c>
      <c r="W13" s="90">
        <f t="shared" si="4"/>
        <v>130</v>
      </c>
      <c r="X13" s="72">
        <f t="shared" si="4"/>
        <v>130</v>
      </c>
      <c r="Y13" s="72">
        <f t="shared" si="4"/>
        <v>130</v>
      </c>
      <c r="Z13" s="72">
        <f t="shared" si="4"/>
        <v>130</v>
      </c>
      <c r="AA13" s="72">
        <f t="shared" si="4"/>
        <v>130</v>
      </c>
      <c r="AB13" s="72">
        <f t="shared" si="4"/>
        <v>130</v>
      </c>
      <c r="AC13" s="72">
        <f t="shared" si="4"/>
        <v>130</v>
      </c>
      <c r="AD13" s="72">
        <f t="shared" si="4"/>
        <v>130</v>
      </c>
      <c r="AE13" s="73">
        <f t="shared" si="4"/>
        <v>130</v>
      </c>
    </row>
    <row r="14" spans="1:31" x14ac:dyDescent="0.2">
      <c r="A14" s="133">
        <f t="shared" si="3"/>
        <v>129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>
        <f t="shared" ref="T14:AE23" si="5">$D$3*$A14/100</f>
        <v>129</v>
      </c>
      <c r="W14" s="72">
        <f t="shared" si="4"/>
        <v>129</v>
      </c>
      <c r="X14" s="72">
        <f t="shared" si="4"/>
        <v>129</v>
      </c>
      <c r="Y14" s="72">
        <f t="shared" si="4"/>
        <v>129</v>
      </c>
      <c r="Z14" s="72">
        <f t="shared" si="4"/>
        <v>129</v>
      </c>
      <c r="AA14" s="72">
        <f t="shared" si="4"/>
        <v>129</v>
      </c>
      <c r="AB14" s="72">
        <f t="shared" si="4"/>
        <v>129</v>
      </c>
      <c r="AC14" s="72">
        <f t="shared" si="4"/>
        <v>129</v>
      </c>
      <c r="AD14" s="72">
        <f t="shared" si="4"/>
        <v>129</v>
      </c>
      <c r="AE14" s="73">
        <f t="shared" si="4"/>
        <v>129</v>
      </c>
    </row>
    <row r="15" spans="1:31" x14ac:dyDescent="0.2">
      <c r="A15" s="133">
        <f t="shared" si="3"/>
        <v>128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90">
        <f t="shared" si="5"/>
        <v>128</v>
      </c>
      <c r="U15" s="90">
        <f t="shared" si="5"/>
        <v>128</v>
      </c>
      <c r="V15" s="72">
        <f t="shared" si="5"/>
        <v>128</v>
      </c>
      <c r="W15" s="72">
        <f t="shared" si="4"/>
        <v>128</v>
      </c>
      <c r="X15" s="72">
        <f t="shared" si="4"/>
        <v>128</v>
      </c>
      <c r="Y15" s="72">
        <f t="shared" si="4"/>
        <v>128</v>
      </c>
      <c r="Z15" s="72">
        <f t="shared" si="4"/>
        <v>128</v>
      </c>
      <c r="AA15" s="72">
        <f t="shared" si="4"/>
        <v>128</v>
      </c>
      <c r="AB15" s="72">
        <f t="shared" si="4"/>
        <v>128</v>
      </c>
      <c r="AC15" s="72">
        <f t="shared" si="4"/>
        <v>128</v>
      </c>
      <c r="AD15" s="72">
        <f t="shared" si="4"/>
        <v>128</v>
      </c>
      <c r="AE15" s="73">
        <f t="shared" si="4"/>
        <v>128</v>
      </c>
    </row>
    <row r="16" spans="1:31" x14ac:dyDescent="0.2">
      <c r="A16" s="133">
        <f t="shared" si="3"/>
        <v>127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>
        <f t="shared" ref="T16:T33" si="6">$D$3*$A16/100</f>
        <v>127</v>
      </c>
      <c r="U16" s="72">
        <f t="shared" ref="U16:U23" si="7">$D$3*$A16/100</f>
        <v>127</v>
      </c>
      <c r="V16" s="72">
        <f t="shared" si="5"/>
        <v>127</v>
      </c>
      <c r="W16" s="72">
        <f t="shared" si="4"/>
        <v>127</v>
      </c>
      <c r="X16" s="72">
        <f t="shared" si="4"/>
        <v>127</v>
      </c>
      <c r="Y16" s="72">
        <f t="shared" si="4"/>
        <v>127</v>
      </c>
      <c r="Z16" s="72">
        <f t="shared" si="4"/>
        <v>127</v>
      </c>
      <c r="AA16" s="72">
        <f t="shared" si="4"/>
        <v>127</v>
      </c>
      <c r="AB16" s="72">
        <f t="shared" si="4"/>
        <v>127</v>
      </c>
      <c r="AC16" s="72">
        <f t="shared" si="4"/>
        <v>127</v>
      </c>
      <c r="AD16" s="72">
        <f t="shared" si="4"/>
        <v>127</v>
      </c>
      <c r="AE16" s="73">
        <f t="shared" si="4"/>
        <v>127</v>
      </c>
    </row>
    <row r="17" spans="1:31" x14ac:dyDescent="0.2">
      <c r="A17" s="133">
        <f t="shared" si="3"/>
        <v>126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90">
        <f>$D$3*$A17/100</f>
        <v>126</v>
      </c>
      <c r="S17" s="90">
        <f>$D$3*$A17/100</f>
        <v>126</v>
      </c>
      <c r="T17" s="72">
        <f t="shared" si="6"/>
        <v>126</v>
      </c>
      <c r="U17" s="72">
        <f t="shared" si="7"/>
        <v>126</v>
      </c>
      <c r="V17" s="72">
        <f t="shared" si="5"/>
        <v>126</v>
      </c>
      <c r="W17" s="72">
        <f t="shared" si="4"/>
        <v>126</v>
      </c>
      <c r="X17" s="72">
        <f t="shared" si="4"/>
        <v>126</v>
      </c>
      <c r="Y17" s="72">
        <f t="shared" si="4"/>
        <v>126</v>
      </c>
      <c r="Z17" s="72">
        <f t="shared" si="4"/>
        <v>126</v>
      </c>
      <c r="AA17" s="72">
        <f t="shared" si="4"/>
        <v>126</v>
      </c>
      <c r="AB17" s="72">
        <f t="shared" si="4"/>
        <v>126</v>
      </c>
      <c r="AC17" s="72">
        <f t="shared" si="4"/>
        <v>126</v>
      </c>
      <c r="AD17" s="72">
        <f t="shared" si="4"/>
        <v>126</v>
      </c>
      <c r="AE17" s="73">
        <f t="shared" si="4"/>
        <v>126</v>
      </c>
    </row>
    <row r="18" spans="1:31" x14ac:dyDescent="0.2">
      <c r="A18" s="133">
        <f t="shared" si="3"/>
        <v>125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>
        <f>$D$3*$A18/100</f>
        <v>125</v>
      </c>
      <c r="S18" s="72">
        <f>$D$3*$A18/100</f>
        <v>125</v>
      </c>
      <c r="T18" s="72">
        <f t="shared" si="6"/>
        <v>125</v>
      </c>
      <c r="U18" s="72">
        <f t="shared" si="7"/>
        <v>125</v>
      </c>
      <c r="V18" s="72">
        <f t="shared" si="5"/>
        <v>125</v>
      </c>
      <c r="W18" s="72">
        <f t="shared" si="5"/>
        <v>125</v>
      </c>
      <c r="X18" s="72">
        <f t="shared" si="5"/>
        <v>125</v>
      </c>
      <c r="Y18" s="72">
        <f t="shared" si="5"/>
        <v>125</v>
      </c>
      <c r="Z18" s="72">
        <f t="shared" si="5"/>
        <v>125</v>
      </c>
      <c r="AA18" s="72">
        <f t="shared" si="5"/>
        <v>125</v>
      </c>
      <c r="AB18" s="72">
        <f t="shared" si="5"/>
        <v>125</v>
      </c>
      <c r="AC18" s="72">
        <f t="shared" si="5"/>
        <v>125</v>
      </c>
      <c r="AD18" s="72">
        <f t="shared" si="5"/>
        <v>125</v>
      </c>
      <c r="AE18" s="72">
        <f t="shared" si="5"/>
        <v>125</v>
      </c>
    </row>
    <row r="19" spans="1:31" x14ac:dyDescent="0.2">
      <c r="A19" s="133">
        <f t="shared" si="3"/>
        <v>124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90">
        <f>$D$3*$A19/100</f>
        <v>124</v>
      </c>
      <c r="Q19" s="90">
        <f>$D$3*$A19/100</f>
        <v>124</v>
      </c>
      <c r="R19" s="72">
        <f>$D$3*$A19/100</f>
        <v>124</v>
      </c>
      <c r="S19" s="72">
        <f t="shared" ref="S19:S25" si="8">$D$3*$A19/100</f>
        <v>124</v>
      </c>
      <c r="T19" s="72">
        <f t="shared" si="6"/>
        <v>124</v>
      </c>
      <c r="U19" s="72">
        <f t="shared" si="7"/>
        <v>124</v>
      </c>
      <c r="V19" s="72">
        <f t="shared" si="5"/>
        <v>124</v>
      </c>
      <c r="W19" s="72">
        <f t="shared" si="5"/>
        <v>124</v>
      </c>
      <c r="X19" s="72">
        <f t="shared" si="5"/>
        <v>124</v>
      </c>
      <c r="Y19" s="72">
        <f t="shared" si="5"/>
        <v>124</v>
      </c>
      <c r="Z19" s="72">
        <f t="shared" si="5"/>
        <v>124</v>
      </c>
      <c r="AA19" s="72">
        <f t="shared" si="5"/>
        <v>124</v>
      </c>
      <c r="AB19" s="72">
        <f t="shared" si="5"/>
        <v>124</v>
      </c>
      <c r="AC19" s="72">
        <f t="shared" si="5"/>
        <v>124</v>
      </c>
      <c r="AD19" s="72">
        <f t="shared" si="5"/>
        <v>124</v>
      </c>
      <c r="AE19" s="72">
        <f t="shared" si="5"/>
        <v>124</v>
      </c>
    </row>
    <row r="20" spans="1:31" x14ac:dyDescent="0.2">
      <c r="A20" s="133">
        <f t="shared" si="3"/>
        <v>123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f t="shared" ref="P20:P36" si="9">$D$3*$A20/100</f>
        <v>123</v>
      </c>
      <c r="Q20" s="72">
        <f t="shared" ref="Q20:Q27" si="10">$D$3*$A20/100</f>
        <v>123</v>
      </c>
      <c r="R20" s="72">
        <f t="shared" ref="R20:R36" si="11">$D$3*$A20/100</f>
        <v>123</v>
      </c>
      <c r="S20" s="72">
        <f t="shared" si="8"/>
        <v>123</v>
      </c>
      <c r="T20" s="72">
        <f t="shared" si="6"/>
        <v>123</v>
      </c>
      <c r="U20" s="72">
        <f t="shared" si="7"/>
        <v>123</v>
      </c>
      <c r="V20" s="72">
        <f t="shared" si="5"/>
        <v>123</v>
      </c>
      <c r="W20" s="72">
        <f t="shared" si="5"/>
        <v>123</v>
      </c>
      <c r="X20" s="72">
        <f t="shared" si="5"/>
        <v>123</v>
      </c>
      <c r="Y20" s="72">
        <f t="shared" si="5"/>
        <v>123</v>
      </c>
      <c r="Z20" s="72">
        <f t="shared" si="5"/>
        <v>123</v>
      </c>
      <c r="AA20" s="72">
        <f t="shared" si="5"/>
        <v>123</v>
      </c>
      <c r="AB20" s="72">
        <f t="shared" si="5"/>
        <v>123</v>
      </c>
      <c r="AC20" s="72">
        <f t="shared" si="5"/>
        <v>123</v>
      </c>
      <c r="AD20" s="72">
        <f t="shared" si="5"/>
        <v>123</v>
      </c>
      <c r="AE20" s="72">
        <f t="shared" si="5"/>
        <v>123</v>
      </c>
    </row>
    <row r="21" spans="1:31" x14ac:dyDescent="0.2">
      <c r="A21" s="133">
        <f t="shared" si="3"/>
        <v>122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90">
        <f t="shared" ref="N21:O36" si="12">$D$3*$A21/100</f>
        <v>122</v>
      </c>
      <c r="O21" s="90">
        <f t="shared" si="12"/>
        <v>122</v>
      </c>
      <c r="P21" s="72">
        <f t="shared" si="9"/>
        <v>122</v>
      </c>
      <c r="Q21" s="72">
        <f t="shared" si="10"/>
        <v>122</v>
      </c>
      <c r="R21" s="72">
        <f t="shared" si="11"/>
        <v>122</v>
      </c>
      <c r="S21" s="72">
        <f t="shared" si="8"/>
        <v>122</v>
      </c>
      <c r="T21" s="72">
        <f t="shared" si="6"/>
        <v>122</v>
      </c>
      <c r="U21" s="72">
        <f t="shared" si="7"/>
        <v>122</v>
      </c>
      <c r="V21" s="72">
        <f t="shared" si="5"/>
        <v>122</v>
      </c>
      <c r="W21" s="72">
        <f t="shared" si="5"/>
        <v>122</v>
      </c>
      <c r="X21" s="72">
        <f t="shared" si="5"/>
        <v>122</v>
      </c>
      <c r="Y21" s="72">
        <f t="shared" si="5"/>
        <v>122</v>
      </c>
      <c r="Z21" s="72">
        <f t="shared" si="5"/>
        <v>122</v>
      </c>
      <c r="AA21" s="72">
        <f t="shared" si="5"/>
        <v>122</v>
      </c>
      <c r="AB21" s="72">
        <f t="shared" si="5"/>
        <v>122</v>
      </c>
      <c r="AC21" s="72">
        <f t="shared" si="5"/>
        <v>122</v>
      </c>
      <c r="AD21" s="72">
        <f t="shared" si="5"/>
        <v>122</v>
      </c>
      <c r="AE21" s="72">
        <f t="shared" si="5"/>
        <v>122</v>
      </c>
    </row>
    <row r="22" spans="1:31" x14ac:dyDescent="0.2">
      <c r="A22" s="133">
        <f t="shared" si="3"/>
        <v>121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>
        <f t="shared" si="12"/>
        <v>121</v>
      </c>
      <c r="O22" s="72">
        <f t="shared" si="12"/>
        <v>121</v>
      </c>
      <c r="P22" s="72">
        <f t="shared" si="9"/>
        <v>121</v>
      </c>
      <c r="Q22" s="72">
        <f t="shared" si="10"/>
        <v>121</v>
      </c>
      <c r="R22" s="72">
        <f t="shared" si="11"/>
        <v>121</v>
      </c>
      <c r="S22" s="72">
        <f t="shared" si="8"/>
        <v>121</v>
      </c>
      <c r="T22" s="72">
        <f t="shared" si="6"/>
        <v>121</v>
      </c>
      <c r="U22" s="72">
        <f t="shared" si="7"/>
        <v>121</v>
      </c>
      <c r="V22" s="72">
        <f t="shared" si="5"/>
        <v>121</v>
      </c>
      <c r="W22" s="72">
        <f t="shared" si="5"/>
        <v>121</v>
      </c>
      <c r="X22" s="72">
        <f t="shared" si="5"/>
        <v>121</v>
      </c>
      <c r="Y22" s="72">
        <f t="shared" si="5"/>
        <v>121</v>
      </c>
      <c r="Z22" s="72">
        <f t="shared" si="5"/>
        <v>121</v>
      </c>
      <c r="AA22" s="72">
        <f t="shared" si="5"/>
        <v>121</v>
      </c>
      <c r="AB22" s="72">
        <f t="shared" si="5"/>
        <v>121</v>
      </c>
      <c r="AC22" s="72">
        <f t="shared" si="5"/>
        <v>121</v>
      </c>
      <c r="AD22" s="72">
        <f t="shared" si="5"/>
        <v>121</v>
      </c>
      <c r="AE22" s="72">
        <f t="shared" si="5"/>
        <v>121</v>
      </c>
    </row>
    <row r="23" spans="1:31" x14ac:dyDescent="0.2">
      <c r="A23" s="133">
        <f t="shared" si="3"/>
        <v>120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90">
        <f t="shared" ref="L23:M39" si="13">$D$3*$A23/100</f>
        <v>120</v>
      </c>
      <c r="M23" s="90">
        <f t="shared" si="13"/>
        <v>120</v>
      </c>
      <c r="N23" s="72">
        <f t="shared" si="12"/>
        <v>120</v>
      </c>
      <c r="O23" s="72">
        <f t="shared" si="12"/>
        <v>120</v>
      </c>
      <c r="P23" s="72">
        <f t="shared" si="9"/>
        <v>120</v>
      </c>
      <c r="Q23" s="72">
        <f t="shared" si="10"/>
        <v>120</v>
      </c>
      <c r="R23" s="72">
        <f t="shared" si="11"/>
        <v>120</v>
      </c>
      <c r="S23" s="72">
        <f t="shared" si="8"/>
        <v>120</v>
      </c>
      <c r="T23" s="72">
        <f t="shared" si="6"/>
        <v>120</v>
      </c>
      <c r="U23" s="72">
        <f t="shared" si="7"/>
        <v>120</v>
      </c>
      <c r="V23" s="72">
        <f t="shared" si="5"/>
        <v>120</v>
      </c>
      <c r="W23" s="72">
        <f t="shared" si="5"/>
        <v>120</v>
      </c>
      <c r="X23" s="72">
        <f t="shared" si="5"/>
        <v>120</v>
      </c>
      <c r="Y23" s="72">
        <f t="shared" si="5"/>
        <v>120</v>
      </c>
      <c r="Z23" s="72">
        <f t="shared" si="5"/>
        <v>120</v>
      </c>
      <c r="AA23" s="72">
        <f t="shared" si="5"/>
        <v>120</v>
      </c>
      <c r="AB23" s="72">
        <f t="shared" si="5"/>
        <v>120</v>
      </c>
      <c r="AC23" s="72">
        <f t="shared" si="5"/>
        <v>120</v>
      </c>
      <c r="AD23" s="139">
        <f t="shared" si="5"/>
        <v>120</v>
      </c>
      <c r="AE23" s="139">
        <f t="shared" si="5"/>
        <v>120</v>
      </c>
    </row>
    <row r="24" spans="1:31" x14ac:dyDescent="0.2">
      <c r="A24" s="133">
        <f t="shared" si="3"/>
        <v>119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>
        <f t="shared" si="13"/>
        <v>119</v>
      </c>
      <c r="M24" s="72">
        <f t="shared" si="13"/>
        <v>119</v>
      </c>
      <c r="N24" s="72">
        <f t="shared" si="12"/>
        <v>119</v>
      </c>
      <c r="O24" s="72">
        <f t="shared" si="12"/>
        <v>119</v>
      </c>
      <c r="P24" s="72">
        <f t="shared" si="9"/>
        <v>119</v>
      </c>
      <c r="Q24" s="72">
        <f t="shared" si="10"/>
        <v>119</v>
      </c>
      <c r="R24" s="72">
        <f t="shared" si="11"/>
        <v>119</v>
      </c>
      <c r="S24" s="72">
        <f t="shared" si="8"/>
        <v>119</v>
      </c>
      <c r="T24" s="72">
        <f t="shared" si="6"/>
        <v>119</v>
      </c>
      <c r="U24" s="72">
        <f t="shared" ref="U24:AE28" si="14">$D$3*$A24/100</f>
        <v>119</v>
      </c>
      <c r="V24" s="72">
        <f t="shared" si="14"/>
        <v>119</v>
      </c>
      <c r="W24" s="72">
        <f t="shared" si="14"/>
        <v>119</v>
      </c>
      <c r="X24" s="72">
        <f t="shared" si="14"/>
        <v>119</v>
      </c>
      <c r="Y24" s="72">
        <f t="shared" si="14"/>
        <v>119</v>
      </c>
      <c r="Z24" s="72">
        <f t="shared" si="14"/>
        <v>119</v>
      </c>
      <c r="AA24" s="72">
        <f t="shared" si="14"/>
        <v>119</v>
      </c>
      <c r="AB24" s="139">
        <f t="shared" si="14"/>
        <v>119</v>
      </c>
      <c r="AC24" s="139">
        <f t="shared" si="14"/>
        <v>119</v>
      </c>
      <c r="AD24" s="72">
        <f t="shared" si="14"/>
        <v>119</v>
      </c>
      <c r="AE24" s="72">
        <f t="shared" si="14"/>
        <v>119</v>
      </c>
    </row>
    <row r="25" spans="1:31" x14ac:dyDescent="0.2">
      <c r="A25" s="133">
        <f t="shared" si="3"/>
        <v>118</v>
      </c>
      <c r="B25" s="72"/>
      <c r="C25" s="72"/>
      <c r="D25" s="72"/>
      <c r="E25" s="72"/>
      <c r="F25" s="72"/>
      <c r="G25" s="72"/>
      <c r="H25" s="72"/>
      <c r="I25" s="72"/>
      <c r="J25" s="90">
        <f>$D$3*$A25/100</f>
        <v>118</v>
      </c>
      <c r="K25" s="90">
        <f>$D$3*$A25/100</f>
        <v>118</v>
      </c>
      <c r="L25" s="72">
        <f t="shared" si="13"/>
        <v>118</v>
      </c>
      <c r="M25" s="72">
        <f t="shared" si="13"/>
        <v>118</v>
      </c>
      <c r="N25" s="72">
        <f t="shared" si="12"/>
        <v>118</v>
      </c>
      <c r="O25" s="72">
        <f t="shared" si="12"/>
        <v>118</v>
      </c>
      <c r="P25" s="72">
        <f t="shared" si="9"/>
        <v>118</v>
      </c>
      <c r="Q25" s="72">
        <f t="shared" si="10"/>
        <v>118</v>
      </c>
      <c r="R25" s="72">
        <f t="shared" si="11"/>
        <v>118</v>
      </c>
      <c r="S25" s="72">
        <f t="shared" si="8"/>
        <v>118</v>
      </c>
      <c r="T25" s="72">
        <f t="shared" si="6"/>
        <v>118</v>
      </c>
      <c r="U25" s="72">
        <f t="shared" si="14"/>
        <v>118</v>
      </c>
      <c r="V25" s="72">
        <f t="shared" si="14"/>
        <v>118</v>
      </c>
      <c r="W25" s="72">
        <f t="shared" si="14"/>
        <v>118</v>
      </c>
      <c r="X25" s="72">
        <f t="shared" si="14"/>
        <v>118</v>
      </c>
      <c r="Y25" s="72">
        <f t="shared" si="14"/>
        <v>118</v>
      </c>
      <c r="Z25" s="139">
        <f t="shared" si="14"/>
        <v>118</v>
      </c>
      <c r="AA25" s="139">
        <f t="shared" si="14"/>
        <v>118</v>
      </c>
      <c r="AB25" s="72">
        <f t="shared" si="14"/>
        <v>118</v>
      </c>
      <c r="AC25" s="72">
        <f t="shared" si="14"/>
        <v>118</v>
      </c>
      <c r="AD25" s="72">
        <f t="shared" si="14"/>
        <v>118</v>
      </c>
      <c r="AE25" s="72">
        <f t="shared" si="14"/>
        <v>118</v>
      </c>
    </row>
    <row r="26" spans="1:31" x14ac:dyDescent="0.2">
      <c r="A26" s="133">
        <f t="shared" si="3"/>
        <v>117</v>
      </c>
      <c r="B26" s="72"/>
      <c r="C26" s="72"/>
      <c r="D26" s="72"/>
      <c r="E26" s="72"/>
      <c r="F26" s="72"/>
      <c r="G26" s="72"/>
      <c r="H26" s="72"/>
      <c r="I26" s="72"/>
      <c r="J26" s="72">
        <f t="shared" ref="J26:J34" si="15">$D$3*$A26/100</f>
        <v>117</v>
      </c>
      <c r="K26" s="72">
        <f t="shared" ref="K26:K34" si="16">$D$3*$A26/100</f>
        <v>117</v>
      </c>
      <c r="L26" s="72">
        <f t="shared" si="13"/>
        <v>117</v>
      </c>
      <c r="M26" s="72">
        <f t="shared" si="13"/>
        <v>117</v>
      </c>
      <c r="N26" s="72">
        <f t="shared" si="12"/>
        <v>117</v>
      </c>
      <c r="O26" s="72">
        <f t="shared" si="12"/>
        <v>117</v>
      </c>
      <c r="P26" s="72">
        <f t="shared" si="9"/>
        <v>117</v>
      </c>
      <c r="Q26" s="72">
        <f t="shared" si="10"/>
        <v>117</v>
      </c>
      <c r="R26" s="72">
        <f t="shared" si="11"/>
        <v>117</v>
      </c>
      <c r="S26" s="72">
        <f t="shared" ref="S26:S33" si="17">$D$3*$A26/100</f>
        <v>117</v>
      </c>
      <c r="T26" s="72">
        <f t="shared" si="6"/>
        <v>117</v>
      </c>
      <c r="U26" s="72">
        <f t="shared" si="14"/>
        <v>117</v>
      </c>
      <c r="V26" s="72">
        <f t="shared" si="14"/>
        <v>117</v>
      </c>
      <c r="W26" s="72">
        <f t="shared" si="14"/>
        <v>117</v>
      </c>
      <c r="X26" s="139">
        <f t="shared" si="14"/>
        <v>117</v>
      </c>
      <c r="Y26" s="139">
        <f t="shared" si="14"/>
        <v>117</v>
      </c>
      <c r="Z26" s="72">
        <f t="shared" si="14"/>
        <v>117</v>
      </c>
      <c r="AA26" s="72">
        <f t="shared" si="14"/>
        <v>117</v>
      </c>
      <c r="AB26" s="72">
        <f t="shared" si="14"/>
        <v>117</v>
      </c>
      <c r="AC26" s="72">
        <f t="shared" si="14"/>
        <v>117</v>
      </c>
      <c r="AD26" s="72">
        <f t="shared" si="14"/>
        <v>117</v>
      </c>
      <c r="AE26" s="72">
        <f t="shared" si="14"/>
        <v>117</v>
      </c>
    </row>
    <row r="27" spans="1:31" x14ac:dyDescent="0.2">
      <c r="A27" s="133">
        <f t="shared" si="3"/>
        <v>116</v>
      </c>
      <c r="B27" s="72"/>
      <c r="C27" s="72"/>
      <c r="D27" s="72"/>
      <c r="E27" s="72"/>
      <c r="F27" s="72"/>
      <c r="G27" s="72"/>
      <c r="H27" s="90">
        <f t="shared" ref="H27:I36" si="18">$D$3*$A27/100</f>
        <v>116</v>
      </c>
      <c r="I27" s="90">
        <f t="shared" si="18"/>
        <v>116</v>
      </c>
      <c r="J27" s="72">
        <f t="shared" si="15"/>
        <v>116</v>
      </c>
      <c r="K27" s="72">
        <f t="shared" si="16"/>
        <v>116</v>
      </c>
      <c r="L27" s="72">
        <f t="shared" si="13"/>
        <v>116</v>
      </c>
      <c r="M27" s="72">
        <f t="shared" si="13"/>
        <v>116</v>
      </c>
      <c r="N27" s="72">
        <f t="shared" si="12"/>
        <v>116</v>
      </c>
      <c r="O27" s="72">
        <f t="shared" si="12"/>
        <v>116</v>
      </c>
      <c r="P27" s="72">
        <f t="shared" si="9"/>
        <v>116</v>
      </c>
      <c r="Q27" s="72">
        <f t="shared" si="10"/>
        <v>116</v>
      </c>
      <c r="R27" s="72">
        <f t="shared" si="11"/>
        <v>116</v>
      </c>
      <c r="S27" s="72">
        <f t="shared" si="17"/>
        <v>116</v>
      </c>
      <c r="T27" s="72">
        <f t="shared" si="6"/>
        <v>116</v>
      </c>
      <c r="U27" s="72">
        <f t="shared" si="14"/>
        <v>116</v>
      </c>
      <c r="V27" s="139">
        <f t="shared" si="14"/>
        <v>116</v>
      </c>
      <c r="W27" s="139">
        <f t="shared" si="14"/>
        <v>116</v>
      </c>
      <c r="X27" s="72">
        <f t="shared" si="14"/>
        <v>116</v>
      </c>
      <c r="Y27" s="72">
        <f t="shared" si="14"/>
        <v>116</v>
      </c>
      <c r="Z27" s="72">
        <f t="shared" si="14"/>
        <v>116</v>
      </c>
      <c r="AA27" s="72">
        <f t="shared" si="14"/>
        <v>116</v>
      </c>
      <c r="AB27" s="72">
        <f t="shared" si="14"/>
        <v>116</v>
      </c>
      <c r="AC27" s="72">
        <f t="shared" si="14"/>
        <v>116</v>
      </c>
      <c r="AD27" s="72">
        <f t="shared" si="14"/>
        <v>116</v>
      </c>
      <c r="AE27" s="72">
        <f t="shared" si="14"/>
        <v>116</v>
      </c>
    </row>
    <row r="28" spans="1:31" x14ac:dyDescent="0.2">
      <c r="A28" s="133">
        <f t="shared" si="3"/>
        <v>115</v>
      </c>
      <c r="B28" s="72"/>
      <c r="C28" s="72"/>
      <c r="D28" s="72"/>
      <c r="E28" s="72"/>
      <c r="F28" s="72"/>
      <c r="G28" s="72"/>
      <c r="H28" s="72">
        <f t="shared" ref="H28:H41" si="19">$D$3*$A28/100</f>
        <v>115</v>
      </c>
      <c r="I28" s="72">
        <f t="shared" si="18"/>
        <v>115</v>
      </c>
      <c r="J28" s="72">
        <f t="shared" si="15"/>
        <v>115</v>
      </c>
      <c r="K28" s="72">
        <f t="shared" si="16"/>
        <v>115</v>
      </c>
      <c r="L28" s="72">
        <f t="shared" si="13"/>
        <v>115</v>
      </c>
      <c r="M28" s="72">
        <f t="shared" si="13"/>
        <v>115</v>
      </c>
      <c r="N28" s="72">
        <f t="shared" si="12"/>
        <v>115</v>
      </c>
      <c r="O28" s="72">
        <f t="shared" si="12"/>
        <v>115</v>
      </c>
      <c r="P28" s="72">
        <f t="shared" si="9"/>
        <v>115</v>
      </c>
      <c r="Q28" s="72">
        <f t="shared" ref="Q28:Q36" si="20">$D$3*$A28/100</f>
        <v>115</v>
      </c>
      <c r="R28" s="72">
        <f t="shared" si="11"/>
        <v>115</v>
      </c>
      <c r="S28" s="72">
        <f t="shared" si="17"/>
        <v>115</v>
      </c>
      <c r="T28" s="139">
        <f t="shared" si="6"/>
        <v>115</v>
      </c>
      <c r="U28" s="139">
        <f t="shared" si="14"/>
        <v>115</v>
      </c>
      <c r="V28" s="72">
        <f t="shared" si="14"/>
        <v>115</v>
      </c>
      <c r="W28" s="72">
        <f t="shared" si="14"/>
        <v>115</v>
      </c>
      <c r="X28" s="72">
        <f t="shared" si="14"/>
        <v>115</v>
      </c>
      <c r="Y28" s="72">
        <f t="shared" si="14"/>
        <v>115</v>
      </c>
      <c r="Z28" s="72">
        <f t="shared" si="14"/>
        <v>115</v>
      </c>
      <c r="AA28" s="72">
        <f t="shared" si="14"/>
        <v>115</v>
      </c>
      <c r="AB28" s="72">
        <f t="shared" si="14"/>
        <v>115</v>
      </c>
      <c r="AC28" s="72">
        <f t="shared" si="14"/>
        <v>115</v>
      </c>
      <c r="AD28" s="72">
        <f t="shared" si="14"/>
        <v>115</v>
      </c>
      <c r="AE28" s="72">
        <f t="shared" si="14"/>
        <v>115</v>
      </c>
    </row>
    <row r="29" spans="1:31" x14ac:dyDescent="0.2">
      <c r="A29" s="133">
        <f t="shared" si="3"/>
        <v>114</v>
      </c>
      <c r="B29" s="72"/>
      <c r="C29" s="72"/>
      <c r="D29" s="72"/>
      <c r="E29" s="72"/>
      <c r="F29" s="72"/>
      <c r="G29" s="72"/>
      <c r="H29" s="72">
        <f t="shared" si="19"/>
        <v>114</v>
      </c>
      <c r="I29" s="72">
        <f t="shared" si="18"/>
        <v>114</v>
      </c>
      <c r="J29" s="72">
        <f t="shared" si="15"/>
        <v>114</v>
      </c>
      <c r="K29" s="72">
        <f t="shared" si="16"/>
        <v>114</v>
      </c>
      <c r="L29" s="72">
        <f t="shared" si="13"/>
        <v>114</v>
      </c>
      <c r="M29" s="72">
        <f t="shared" si="13"/>
        <v>114</v>
      </c>
      <c r="N29" s="72">
        <f t="shared" si="12"/>
        <v>114</v>
      </c>
      <c r="O29" s="72">
        <f t="shared" si="12"/>
        <v>114</v>
      </c>
      <c r="P29" s="72">
        <f t="shared" si="9"/>
        <v>114</v>
      </c>
      <c r="Q29" s="72">
        <f t="shared" si="20"/>
        <v>114</v>
      </c>
      <c r="R29" s="139">
        <f t="shared" si="11"/>
        <v>114</v>
      </c>
      <c r="S29" s="139">
        <f t="shared" si="17"/>
        <v>114</v>
      </c>
      <c r="T29" s="72">
        <f t="shared" si="6"/>
        <v>114</v>
      </c>
      <c r="U29" s="72">
        <f t="shared" ref="U29:AD29" si="21">$D$3*$A29/100</f>
        <v>114</v>
      </c>
      <c r="V29" s="72">
        <f t="shared" si="21"/>
        <v>114</v>
      </c>
      <c r="W29" s="72">
        <f t="shared" si="21"/>
        <v>114</v>
      </c>
      <c r="X29" s="72">
        <f t="shared" si="21"/>
        <v>114</v>
      </c>
      <c r="Y29" s="72">
        <f t="shared" si="21"/>
        <v>114</v>
      </c>
      <c r="Z29" s="72">
        <f t="shared" si="21"/>
        <v>114</v>
      </c>
      <c r="AA29" s="72">
        <f t="shared" si="21"/>
        <v>114</v>
      </c>
      <c r="AB29" s="72">
        <f t="shared" si="21"/>
        <v>114</v>
      </c>
      <c r="AC29" s="72">
        <f t="shared" si="21"/>
        <v>114</v>
      </c>
      <c r="AD29" s="72">
        <f t="shared" si="21"/>
        <v>114</v>
      </c>
      <c r="AE29" s="81">
        <v>114</v>
      </c>
    </row>
    <row r="30" spans="1:31" x14ac:dyDescent="0.2">
      <c r="A30" s="133">
        <f t="shared" si="3"/>
        <v>113</v>
      </c>
      <c r="B30" s="72"/>
      <c r="C30" s="72"/>
      <c r="D30" s="72"/>
      <c r="E30" s="72"/>
      <c r="F30" s="90">
        <f t="shared" ref="F30:G41" si="22">$D$3*$A30/100</f>
        <v>113</v>
      </c>
      <c r="G30" s="90">
        <f t="shared" si="22"/>
        <v>113</v>
      </c>
      <c r="H30" s="72">
        <f t="shared" si="19"/>
        <v>113</v>
      </c>
      <c r="I30" s="72">
        <f t="shared" si="18"/>
        <v>113</v>
      </c>
      <c r="J30" s="72">
        <f t="shared" si="15"/>
        <v>113</v>
      </c>
      <c r="K30" s="72">
        <f t="shared" si="16"/>
        <v>113</v>
      </c>
      <c r="L30" s="72">
        <f t="shared" si="13"/>
        <v>113</v>
      </c>
      <c r="M30" s="72">
        <f t="shared" si="13"/>
        <v>113</v>
      </c>
      <c r="N30" s="72">
        <f t="shared" si="12"/>
        <v>113</v>
      </c>
      <c r="O30" s="72">
        <f t="shared" si="12"/>
        <v>113</v>
      </c>
      <c r="P30" s="139">
        <f t="shared" si="9"/>
        <v>113</v>
      </c>
      <c r="Q30" s="139">
        <f t="shared" si="20"/>
        <v>113</v>
      </c>
      <c r="R30" s="72">
        <f t="shared" si="11"/>
        <v>113</v>
      </c>
      <c r="S30" s="72">
        <f t="shared" si="17"/>
        <v>113</v>
      </c>
      <c r="T30" s="72">
        <f t="shared" si="6"/>
        <v>113</v>
      </c>
      <c r="U30" s="72">
        <f>$D$3*$A30/100</f>
        <v>113</v>
      </c>
      <c r="V30" s="72">
        <f t="shared" ref="U30:Z32" si="23">$D$3*$A30/100</f>
        <v>113</v>
      </c>
      <c r="W30" s="72">
        <f t="shared" si="23"/>
        <v>113</v>
      </c>
      <c r="X30" s="72">
        <f t="shared" si="23"/>
        <v>113</v>
      </c>
      <c r="Y30" s="72">
        <f t="shared" si="23"/>
        <v>113</v>
      </c>
      <c r="Z30" s="72">
        <f t="shared" si="23"/>
        <v>113</v>
      </c>
      <c r="AA30" s="72">
        <f>$D$3*$A30/100</f>
        <v>113</v>
      </c>
      <c r="AB30" s="72">
        <f>$D$3*$A30/100</f>
        <v>113</v>
      </c>
      <c r="AC30" s="72">
        <f>$D$3*$A30/100</f>
        <v>113</v>
      </c>
      <c r="AD30" s="72">
        <f>$D$3*$A30/100</f>
        <v>113</v>
      </c>
      <c r="AE30" s="72">
        <f>$D$3*$A30/100</f>
        <v>113</v>
      </c>
    </row>
    <row r="31" spans="1:31" x14ac:dyDescent="0.2">
      <c r="A31" s="133">
        <f t="shared" si="3"/>
        <v>112</v>
      </c>
      <c r="B31" s="72"/>
      <c r="C31" s="72"/>
      <c r="D31" s="72"/>
      <c r="E31" s="72"/>
      <c r="F31" s="72">
        <f t="shared" si="22"/>
        <v>112</v>
      </c>
      <c r="G31" s="72">
        <f t="shared" si="22"/>
        <v>112</v>
      </c>
      <c r="H31" s="72">
        <f t="shared" si="19"/>
        <v>112</v>
      </c>
      <c r="I31" s="72">
        <f t="shared" si="18"/>
        <v>112</v>
      </c>
      <c r="J31" s="72">
        <f t="shared" si="15"/>
        <v>112</v>
      </c>
      <c r="K31" s="72">
        <f t="shared" si="16"/>
        <v>112</v>
      </c>
      <c r="L31" s="72">
        <f t="shared" si="13"/>
        <v>112</v>
      </c>
      <c r="M31" s="72">
        <f t="shared" si="13"/>
        <v>112</v>
      </c>
      <c r="N31" s="139">
        <f t="shared" si="12"/>
        <v>112</v>
      </c>
      <c r="O31" s="139">
        <f t="shared" si="12"/>
        <v>112</v>
      </c>
      <c r="P31" s="72">
        <f t="shared" si="9"/>
        <v>112</v>
      </c>
      <c r="Q31" s="72">
        <f t="shared" si="20"/>
        <v>112</v>
      </c>
      <c r="R31" s="72">
        <f t="shared" si="11"/>
        <v>112</v>
      </c>
      <c r="S31" s="72">
        <f t="shared" si="17"/>
        <v>112</v>
      </c>
      <c r="T31" s="72">
        <f t="shared" si="6"/>
        <v>112</v>
      </c>
      <c r="U31" s="72">
        <f t="shared" si="23"/>
        <v>112</v>
      </c>
      <c r="V31" s="72">
        <f t="shared" si="23"/>
        <v>112</v>
      </c>
      <c r="W31" s="72">
        <f t="shared" si="23"/>
        <v>112</v>
      </c>
      <c r="X31" s="72">
        <f t="shared" si="23"/>
        <v>112</v>
      </c>
      <c r="Y31" s="72">
        <f t="shared" ref="Y31:AE31" si="24">$D$3*$A31/100</f>
        <v>112</v>
      </c>
      <c r="Z31" s="72">
        <f t="shared" si="24"/>
        <v>112</v>
      </c>
      <c r="AA31" s="72">
        <f t="shared" si="24"/>
        <v>112</v>
      </c>
      <c r="AB31" s="72">
        <f t="shared" si="24"/>
        <v>112</v>
      </c>
      <c r="AC31" s="72">
        <f t="shared" si="24"/>
        <v>112</v>
      </c>
      <c r="AD31" s="72">
        <f t="shared" si="24"/>
        <v>112</v>
      </c>
      <c r="AE31" s="72">
        <f t="shared" si="24"/>
        <v>112</v>
      </c>
    </row>
    <row r="32" spans="1:31" x14ac:dyDescent="0.2">
      <c r="A32" s="133">
        <f t="shared" si="3"/>
        <v>111</v>
      </c>
      <c r="B32" s="72"/>
      <c r="C32" s="72"/>
      <c r="D32" s="72"/>
      <c r="E32" s="72"/>
      <c r="F32" s="72">
        <f t="shared" si="22"/>
        <v>111</v>
      </c>
      <c r="G32" s="72">
        <f t="shared" si="22"/>
        <v>111</v>
      </c>
      <c r="H32" s="72">
        <f t="shared" si="19"/>
        <v>111</v>
      </c>
      <c r="I32" s="72">
        <f t="shared" si="18"/>
        <v>111</v>
      </c>
      <c r="J32" s="72">
        <f t="shared" si="15"/>
        <v>111</v>
      </c>
      <c r="K32" s="72">
        <f t="shared" si="16"/>
        <v>111</v>
      </c>
      <c r="L32" s="139">
        <f t="shared" si="13"/>
        <v>111</v>
      </c>
      <c r="M32" s="139">
        <f t="shared" si="13"/>
        <v>111</v>
      </c>
      <c r="N32" s="72">
        <f t="shared" si="12"/>
        <v>111</v>
      </c>
      <c r="O32" s="72">
        <f t="shared" si="12"/>
        <v>111</v>
      </c>
      <c r="P32" s="72">
        <f t="shared" si="9"/>
        <v>111</v>
      </c>
      <c r="Q32" s="72">
        <f t="shared" si="20"/>
        <v>111</v>
      </c>
      <c r="R32" s="72">
        <f t="shared" si="11"/>
        <v>111</v>
      </c>
      <c r="S32" s="72">
        <f t="shared" si="17"/>
        <v>111</v>
      </c>
      <c r="T32" s="72">
        <f t="shared" si="6"/>
        <v>111</v>
      </c>
      <c r="U32" s="72">
        <f t="shared" si="23"/>
        <v>111</v>
      </c>
      <c r="V32" s="72">
        <f t="shared" si="23"/>
        <v>111</v>
      </c>
      <c r="W32" s="72">
        <f t="shared" ref="W32:AE33" si="25">$D$3*$A32/100</f>
        <v>111</v>
      </c>
      <c r="X32" s="72">
        <f t="shared" si="25"/>
        <v>111</v>
      </c>
      <c r="Y32" s="72">
        <f t="shared" si="25"/>
        <v>111</v>
      </c>
      <c r="Z32" s="72">
        <f t="shared" si="25"/>
        <v>111</v>
      </c>
      <c r="AA32" s="72">
        <f t="shared" si="25"/>
        <v>111</v>
      </c>
      <c r="AB32" s="72">
        <f t="shared" si="25"/>
        <v>111</v>
      </c>
      <c r="AC32" s="72">
        <f t="shared" si="25"/>
        <v>111</v>
      </c>
      <c r="AD32" s="72">
        <f t="shared" si="25"/>
        <v>111</v>
      </c>
      <c r="AE32" s="72">
        <f t="shared" si="25"/>
        <v>111</v>
      </c>
    </row>
    <row r="33" spans="1:31" x14ac:dyDescent="0.2">
      <c r="A33" s="133">
        <f t="shared" si="3"/>
        <v>110</v>
      </c>
      <c r="B33" s="72"/>
      <c r="C33" s="72"/>
      <c r="D33" s="90">
        <f t="shared" ref="D33:E35" si="26">$D$3*$A33/100</f>
        <v>110</v>
      </c>
      <c r="E33" s="90">
        <f t="shared" si="26"/>
        <v>110</v>
      </c>
      <c r="F33" s="72">
        <f t="shared" si="22"/>
        <v>110</v>
      </c>
      <c r="G33" s="72">
        <f t="shared" si="22"/>
        <v>110</v>
      </c>
      <c r="H33" s="72">
        <f t="shared" si="19"/>
        <v>110</v>
      </c>
      <c r="I33" s="72">
        <f t="shared" si="18"/>
        <v>110</v>
      </c>
      <c r="J33" s="139">
        <f t="shared" si="15"/>
        <v>110</v>
      </c>
      <c r="K33" s="139">
        <f t="shared" si="16"/>
        <v>110</v>
      </c>
      <c r="L33" s="72">
        <f t="shared" si="13"/>
        <v>110</v>
      </c>
      <c r="M33" s="72">
        <f t="shared" si="13"/>
        <v>110</v>
      </c>
      <c r="N33" s="72">
        <f t="shared" si="12"/>
        <v>110</v>
      </c>
      <c r="O33" s="72">
        <f t="shared" si="12"/>
        <v>110</v>
      </c>
      <c r="P33" s="72">
        <f t="shared" si="9"/>
        <v>110</v>
      </c>
      <c r="Q33" s="72">
        <f t="shared" si="20"/>
        <v>110</v>
      </c>
      <c r="R33" s="72">
        <f t="shared" si="11"/>
        <v>110</v>
      </c>
      <c r="S33" s="72">
        <f t="shared" si="17"/>
        <v>110</v>
      </c>
      <c r="T33" s="72">
        <f t="shared" si="6"/>
        <v>110</v>
      </c>
      <c r="U33" s="72">
        <f>$D$3*$A33/100</f>
        <v>110</v>
      </c>
      <c r="V33" s="72">
        <f>$D$3*$A33/100</f>
        <v>110</v>
      </c>
      <c r="W33" s="72">
        <f t="shared" si="25"/>
        <v>110</v>
      </c>
      <c r="X33" s="72">
        <f t="shared" si="25"/>
        <v>110</v>
      </c>
      <c r="Y33" s="72">
        <f t="shared" si="25"/>
        <v>110</v>
      </c>
      <c r="Z33" s="72">
        <f t="shared" si="25"/>
        <v>110</v>
      </c>
      <c r="AA33" s="72">
        <f t="shared" si="25"/>
        <v>110</v>
      </c>
      <c r="AB33" s="72">
        <f t="shared" si="25"/>
        <v>110</v>
      </c>
      <c r="AC33" s="72">
        <f t="shared" si="25"/>
        <v>110</v>
      </c>
      <c r="AD33" s="140">
        <f t="shared" si="25"/>
        <v>110</v>
      </c>
      <c r="AE33" s="140">
        <f t="shared" si="25"/>
        <v>110</v>
      </c>
    </row>
    <row r="34" spans="1:31" x14ac:dyDescent="0.2">
      <c r="A34" s="133">
        <f t="shared" si="3"/>
        <v>109</v>
      </c>
      <c r="B34" s="72"/>
      <c r="C34" s="72"/>
      <c r="D34" s="72">
        <f t="shared" si="26"/>
        <v>109</v>
      </c>
      <c r="E34" s="72">
        <f t="shared" si="26"/>
        <v>109</v>
      </c>
      <c r="F34" s="72">
        <f t="shared" si="22"/>
        <v>109</v>
      </c>
      <c r="G34" s="72">
        <f t="shared" si="22"/>
        <v>109</v>
      </c>
      <c r="H34" s="139">
        <f t="shared" si="19"/>
        <v>109</v>
      </c>
      <c r="I34" s="139">
        <f t="shared" si="18"/>
        <v>109</v>
      </c>
      <c r="J34" s="72">
        <f t="shared" si="15"/>
        <v>109</v>
      </c>
      <c r="K34" s="72">
        <f t="shared" si="16"/>
        <v>109</v>
      </c>
      <c r="L34" s="72">
        <f t="shared" si="13"/>
        <v>109</v>
      </c>
      <c r="M34" s="72">
        <f t="shared" si="13"/>
        <v>109</v>
      </c>
      <c r="N34" s="72">
        <f t="shared" si="12"/>
        <v>109</v>
      </c>
      <c r="O34" s="72">
        <f t="shared" si="12"/>
        <v>109</v>
      </c>
      <c r="P34" s="72">
        <f t="shared" si="9"/>
        <v>109</v>
      </c>
      <c r="Q34" s="72">
        <f t="shared" si="20"/>
        <v>109</v>
      </c>
      <c r="R34" s="72">
        <f t="shared" si="11"/>
        <v>109</v>
      </c>
      <c r="S34" s="72">
        <f t="shared" ref="S34:AC36" si="27">$D$3*$A34/100</f>
        <v>109</v>
      </c>
      <c r="T34" s="72">
        <f t="shared" si="27"/>
        <v>109</v>
      </c>
      <c r="U34" s="72">
        <f t="shared" si="27"/>
        <v>109</v>
      </c>
      <c r="V34" s="72">
        <f t="shared" si="27"/>
        <v>109</v>
      </c>
      <c r="W34" s="72">
        <f t="shared" si="27"/>
        <v>109</v>
      </c>
      <c r="X34" s="72">
        <f t="shared" si="27"/>
        <v>109</v>
      </c>
      <c r="Y34" s="72">
        <f t="shared" si="27"/>
        <v>109</v>
      </c>
      <c r="Z34" s="72">
        <f t="shared" si="27"/>
        <v>109</v>
      </c>
      <c r="AA34" s="140">
        <f t="shared" si="27"/>
        <v>109</v>
      </c>
      <c r="AB34" s="140">
        <f t="shared" si="27"/>
        <v>109</v>
      </c>
      <c r="AC34" s="140">
        <f t="shared" si="27"/>
        <v>109</v>
      </c>
      <c r="AD34" s="34"/>
      <c r="AE34" s="19"/>
    </row>
    <row r="35" spans="1:31" x14ac:dyDescent="0.2">
      <c r="A35" s="133">
        <f t="shared" si="3"/>
        <v>108</v>
      </c>
      <c r="B35" s="72"/>
      <c r="C35" s="72"/>
      <c r="D35" s="72">
        <f t="shared" si="26"/>
        <v>108</v>
      </c>
      <c r="E35" s="72">
        <f t="shared" si="26"/>
        <v>108</v>
      </c>
      <c r="F35" s="72">
        <f t="shared" si="22"/>
        <v>108</v>
      </c>
      <c r="G35" s="139">
        <f t="shared" si="22"/>
        <v>108</v>
      </c>
      <c r="H35" s="72">
        <f t="shared" si="19"/>
        <v>108</v>
      </c>
      <c r="I35" s="72">
        <f t="shared" si="18"/>
        <v>108</v>
      </c>
      <c r="J35" s="72">
        <f t="shared" ref="J35:K40" si="28">$D$3*$A35/100</f>
        <v>108</v>
      </c>
      <c r="K35" s="72">
        <f t="shared" si="28"/>
        <v>108</v>
      </c>
      <c r="L35" s="72">
        <f t="shared" si="13"/>
        <v>108</v>
      </c>
      <c r="M35" s="72">
        <f t="shared" si="13"/>
        <v>108</v>
      </c>
      <c r="N35" s="72">
        <f t="shared" si="12"/>
        <v>108</v>
      </c>
      <c r="O35" s="72">
        <f t="shared" si="12"/>
        <v>108</v>
      </c>
      <c r="P35" s="72">
        <f t="shared" si="9"/>
        <v>108</v>
      </c>
      <c r="Q35" s="72">
        <f t="shared" si="20"/>
        <v>108</v>
      </c>
      <c r="R35" s="72">
        <f t="shared" si="11"/>
        <v>108</v>
      </c>
      <c r="S35" s="72">
        <f t="shared" si="27"/>
        <v>108</v>
      </c>
      <c r="T35" s="72">
        <f t="shared" si="27"/>
        <v>108</v>
      </c>
      <c r="U35" s="72">
        <f t="shared" si="27"/>
        <v>108</v>
      </c>
      <c r="V35" s="72">
        <f t="shared" si="27"/>
        <v>108</v>
      </c>
      <c r="W35" s="72">
        <f t="shared" si="27"/>
        <v>108</v>
      </c>
      <c r="X35" s="140">
        <f t="shared" si="27"/>
        <v>108</v>
      </c>
      <c r="Y35" s="140">
        <f t="shared" si="27"/>
        <v>108</v>
      </c>
      <c r="Z35" s="140">
        <f t="shared" si="27"/>
        <v>108</v>
      </c>
      <c r="AA35" s="72"/>
      <c r="AB35" s="72"/>
      <c r="AC35" s="34"/>
      <c r="AD35" s="34"/>
      <c r="AE35" s="19"/>
    </row>
    <row r="36" spans="1:31" x14ac:dyDescent="0.2">
      <c r="A36" s="133">
        <f t="shared" si="3"/>
        <v>107</v>
      </c>
      <c r="B36" s="90">
        <v>107</v>
      </c>
      <c r="C36" s="90">
        <v>107</v>
      </c>
      <c r="D36" s="72">
        <f t="shared" ref="D36:E40" si="29">$D$3*$A36/100</f>
        <v>107</v>
      </c>
      <c r="E36" s="72">
        <f t="shared" si="29"/>
        <v>107</v>
      </c>
      <c r="F36" s="139">
        <f t="shared" si="22"/>
        <v>107</v>
      </c>
      <c r="G36" s="72">
        <f t="shared" si="22"/>
        <v>107</v>
      </c>
      <c r="H36" s="72">
        <f t="shared" si="19"/>
        <v>107</v>
      </c>
      <c r="I36" s="72">
        <f t="shared" si="18"/>
        <v>107</v>
      </c>
      <c r="J36" s="72">
        <f t="shared" si="28"/>
        <v>107</v>
      </c>
      <c r="K36" s="72">
        <f t="shared" si="28"/>
        <v>107</v>
      </c>
      <c r="L36" s="72">
        <f t="shared" si="13"/>
        <v>107</v>
      </c>
      <c r="M36" s="72">
        <f t="shared" si="13"/>
        <v>107</v>
      </c>
      <c r="N36" s="72">
        <f t="shared" si="12"/>
        <v>107</v>
      </c>
      <c r="O36" s="72">
        <f t="shared" si="12"/>
        <v>107</v>
      </c>
      <c r="P36" s="72">
        <f t="shared" si="9"/>
        <v>107</v>
      </c>
      <c r="Q36" s="72">
        <f t="shared" si="20"/>
        <v>107</v>
      </c>
      <c r="R36" s="72">
        <f t="shared" si="11"/>
        <v>107</v>
      </c>
      <c r="S36" s="72">
        <f t="shared" si="27"/>
        <v>107</v>
      </c>
      <c r="T36" s="72">
        <f t="shared" si="27"/>
        <v>107</v>
      </c>
      <c r="U36" s="140">
        <f t="shared" si="27"/>
        <v>107</v>
      </c>
      <c r="V36" s="140">
        <f t="shared" si="27"/>
        <v>107</v>
      </c>
      <c r="W36" s="140">
        <f t="shared" si="27"/>
        <v>107</v>
      </c>
      <c r="X36" s="72"/>
      <c r="Y36" s="72"/>
      <c r="Z36" s="34"/>
      <c r="AA36" s="34"/>
      <c r="AB36" s="34"/>
      <c r="AC36" s="34"/>
      <c r="AD36" s="34"/>
      <c r="AE36" s="19"/>
    </row>
    <row r="37" spans="1:31" x14ac:dyDescent="0.2">
      <c r="A37" s="133">
        <f t="shared" si="3"/>
        <v>106</v>
      </c>
      <c r="B37" s="72">
        <f t="shared" ref="B37:E42" si="30">$D$3*$A37/100</f>
        <v>106</v>
      </c>
      <c r="C37" s="72">
        <f t="shared" si="30"/>
        <v>106</v>
      </c>
      <c r="D37" s="72">
        <f t="shared" si="30"/>
        <v>106</v>
      </c>
      <c r="E37" s="139">
        <f t="shared" si="29"/>
        <v>106</v>
      </c>
      <c r="F37" s="72">
        <f t="shared" si="22"/>
        <v>106</v>
      </c>
      <c r="G37" s="72">
        <f t="shared" si="22"/>
        <v>106</v>
      </c>
      <c r="H37" s="72">
        <f t="shared" si="19"/>
        <v>106</v>
      </c>
      <c r="I37" s="72">
        <f>$D$3*$A37/100</f>
        <v>106</v>
      </c>
      <c r="J37" s="72">
        <f t="shared" si="28"/>
        <v>106</v>
      </c>
      <c r="K37" s="72">
        <f t="shared" si="28"/>
        <v>106</v>
      </c>
      <c r="L37" s="72">
        <f t="shared" si="13"/>
        <v>106</v>
      </c>
      <c r="M37" s="72">
        <f t="shared" si="13"/>
        <v>106</v>
      </c>
      <c r="N37" s="72">
        <f>$D$3*$A37/100</f>
        <v>106</v>
      </c>
      <c r="O37" s="72">
        <f t="shared" ref="O37:T37" si="31">$D$3*$A37/100</f>
        <v>106</v>
      </c>
      <c r="P37" s="72">
        <f t="shared" si="31"/>
        <v>106</v>
      </c>
      <c r="Q37" s="72">
        <f t="shared" si="31"/>
        <v>106</v>
      </c>
      <c r="R37" s="140">
        <f t="shared" si="31"/>
        <v>106</v>
      </c>
      <c r="S37" s="140">
        <f t="shared" si="31"/>
        <v>106</v>
      </c>
      <c r="T37" s="140">
        <f t="shared" si="31"/>
        <v>106</v>
      </c>
      <c r="U37" s="72"/>
      <c r="V37" s="72"/>
      <c r="W37" s="36"/>
      <c r="X37" s="36"/>
      <c r="Y37" s="36"/>
      <c r="Z37" s="34"/>
      <c r="AA37" s="34"/>
      <c r="AB37" s="34"/>
      <c r="AC37" s="34"/>
      <c r="AD37" s="34"/>
      <c r="AE37" s="19"/>
    </row>
    <row r="38" spans="1:31" x14ac:dyDescent="0.2">
      <c r="A38" s="133">
        <f t="shared" si="3"/>
        <v>105</v>
      </c>
      <c r="B38" s="72">
        <f t="shared" si="30"/>
        <v>105</v>
      </c>
      <c r="C38" s="72">
        <f t="shared" si="30"/>
        <v>105</v>
      </c>
      <c r="D38" s="139">
        <f t="shared" si="30"/>
        <v>105</v>
      </c>
      <c r="E38" s="72">
        <f t="shared" si="29"/>
        <v>105</v>
      </c>
      <c r="F38" s="72">
        <f t="shared" si="22"/>
        <v>105</v>
      </c>
      <c r="G38" s="72">
        <f t="shared" si="22"/>
        <v>105</v>
      </c>
      <c r="H38" s="72">
        <f t="shared" si="19"/>
        <v>105</v>
      </c>
      <c r="I38" s="72">
        <f>$D$3*$A38/100</f>
        <v>105</v>
      </c>
      <c r="J38" s="72">
        <f t="shared" si="28"/>
        <v>105</v>
      </c>
      <c r="K38" s="72">
        <f t="shared" si="28"/>
        <v>105</v>
      </c>
      <c r="L38" s="72">
        <f t="shared" si="13"/>
        <v>105</v>
      </c>
      <c r="M38" s="72">
        <f t="shared" si="13"/>
        <v>105</v>
      </c>
      <c r="N38" s="72">
        <f>$D$3*$A38/100</f>
        <v>105</v>
      </c>
      <c r="O38" s="140">
        <f>$D$3*$A38/100</f>
        <v>105</v>
      </c>
      <c r="P38" s="140">
        <f>$D$3*$A38/100</f>
        <v>105</v>
      </c>
      <c r="Q38" s="140">
        <f>$D$3*$A38/100</f>
        <v>105</v>
      </c>
      <c r="R38" s="72"/>
      <c r="S38" s="72"/>
      <c r="T38" s="36"/>
      <c r="U38" s="36"/>
      <c r="V38" s="36"/>
      <c r="W38" s="36"/>
      <c r="X38" s="36"/>
      <c r="Y38" s="36"/>
      <c r="Z38" s="34"/>
      <c r="AA38" s="34"/>
      <c r="AB38" s="34"/>
      <c r="AC38" s="34"/>
      <c r="AD38" s="34"/>
      <c r="AE38" s="19"/>
    </row>
    <row r="39" spans="1:31" x14ac:dyDescent="0.2">
      <c r="A39" s="133">
        <f t="shared" si="3"/>
        <v>104</v>
      </c>
      <c r="B39" s="141">
        <f t="shared" si="30"/>
        <v>104</v>
      </c>
      <c r="C39" s="141">
        <f t="shared" si="30"/>
        <v>104</v>
      </c>
      <c r="D39" s="141">
        <f t="shared" si="30"/>
        <v>104</v>
      </c>
      <c r="E39" s="72">
        <f t="shared" si="29"/>
        <v>104</v>
      </c>
      <c r="F39" s="72">
        <f t="shared" si="22"/>
        <v>104</v>
      </c>
      <c r="G39" s="72">
        <f t="shared" si="22"/>
        <v>104</v>
      </c>
      <c r="H39" s="72">
        <f t="shared" si="19"/>
        <v>104</v>
      </c>
      <c r="I39" s="72">
        <f>$D$3*$A39/100</f>
        <v>104</v>
      </c>
      <c r="J39" s="72">
        <f t="shared" si="28"/>
        <v>104</v>
      </c>
      <c r="K39" s="72">
        <f t="shared" si="28"/>
        <v>104</v>
      </c>
      <c r="L39" s="140">
        <f t="shared" si="13"/>
        <v>104</v>
      </c>
      <c r="M39" s="140">
        <f t="shared" si="13"/>
        <v>104</v>
      </c>
      <c r="N39" s="140">
        <f>$D$3*$A39/100</f>
        <v>104</v>
      </c>
      <c r="O39" s="72"/>
      <c r="P39" s="72"/>
      <c r="Q39" s="72"/>
      <c r="R39" s="36"/>
      <c r="S39" s="36"/>
      <c r="T39" s="36"/>
      <c r="U39" s="36"/>
      <c r="V39" s="36"/>
      <c r="W39" s="36"/>
      <c r="X39" s="36"/>
      <c r="Y39" s="36"/>
      <c r="Z39" s="34"/>
      <c r="AA39" s="34"/>
      <c r="AB39" s="34"/>
      <c r="AC39" s="34"/>
      <c r="AD39" s="34"/>
      <c r="AE39" s="19"/>
    </row>
    <row r="40" spans="1:31" x14ac:dyDescent="0.2">
      <c r="A40" s="133">
        <f t="shared" si="3"/>
        <v>103</v>
      </c>
      <c r="B40" s="72">
        <f>$D$3*$A40/100</f>
        <v>103</v>
      </c>
      <c r="C40" s="139">
        <f>$D$3*$A40/100</f>
        <v>103</v>
      </c>
      <c r="D40" s="72">
        <f t="shared" si="30"/>
        <v>103</v>
      </c>
      <c r="E40" s="72">
        <f t="shared" si="29"/>
        <v>103</v>
      </c>
      <c r="F40" s="72">
        <f t="shared" si="22"/>
        <v>103</v>
      </c>
      <c r="G40" s="72">
        <f t="shared" si="22"/>
        <v>103</v>
      </c>
      <c r="H40" s="72">
        <f t="shared" si="19"/>
        <v>103</v>
      </c>
      <c r="I40" s="140">
        <f>$D$3*$A40/100</f>
        <v>103</v>
      </c>
      <c r="J40" s="140">
        <f t="shared" si="28"/>
        <v>103</v>
      </c>
      <c r="K40" s="140">
        <f t="shared" si="28"/>
        <v>103</v>
      </c>
      <c r="L40" s="72"/>
      <c r="M40" s="72"/>
      <c r="N40" s="72"/>
      <c r="O40" s="72"/>
      <c r="P40" s="72"/>
      <c r="Q40" s="72"/>
      <c r="R40" s="36"/>
      <c r="S40" s="36"/>
      <c r="T40" s="36"/>
      <c r="U40" s="36"/>
      <c r="V40" s="36"/>
      <c r="W40" s="36"/>
      <c r="X40" s="36"/>
      <c r="Y40" s="36"/>
      <c r="Z40" s="34"/>
      <c r="AA40" s="34"/>
      <c r="AB40" s="34"/>
      <c r="AC40" s="34"/>
      <c r="AD40" s="34"/>
      <c r="AE40" s="19"/>
    </row>
    <row r="41" spans="1:31" x14ac:dyDescent="0.2">
      <c r="A41" s="133">
        <f t="shared" si="3"/>
        <v>102</v>
      </c>
      <c r="B41" s="139">
        <f>$D$3*$A41/100</f>
        <v>102</v>
      </c>
      <c r="C41" s="72">
        <f t="shared" si="30"/>
        <v>102</v>
      </c>
      <c r="D41" s="72">
        <f t="shared" si="30"/>
        <v>102</v>
      </c>
      <c r="E41" s="72">
        <f>$D$3*$A41/100</f>
        <v>102</v>
      </c>
      <c r="F41" s="140">
        <f t="shared" si="22"/>
        <v>102</v>
      </c>
      <c r="G41" s="140">
        <f t="shared" si="22"/>
        <v>102</v>
      </c>
      <c r="H41" s="140">
        <f t="shared" si="19"/>
        <v>102</v>
      </c>
      <c r="I41" s="72"/>
      <c r="J41" s="72"/>
      <c r="K41" s="72"/>
      <c r="L41" s="72"/>
      <c r="M41" s="72"/>
      <c r="N41" s="72"/>
      <c r="O41" s="72"/>
      <c r="P41" s="72"/>
      <c r="Q41" s="72"/>
      <c r="R41" s="36"/>
      <c r="S41" s="36"/>
      <c r="T41" s="36"/>
      <c r="U41" s="36"/>
      <c r="V41" s="36"/>
      <c r="W41" s="36"/>
      <c r="X41" s="36"/>
      <c r="Y41" s="36"/>
      <c r="Z41" s="34"/>
      <c r="AA41" s="34"/>
      <c r="AB41" s="34"/>
      <c r="AC41" s="34"/>
      <c r="AD41" s="34"/>
      <c r="AE41" s="19"/>
    </row>
    <row r="42" spans="1:31" x14ac:dyDescent="0.2">
      <c r="A42" s="133">
        <f>A43+1</f>
        <v>101</v>
      </c>
      <c r="B42" s="72">
        <f>$D$3*$A42/100</f>
        <v>101</v>
      </c>
      <c r="C42" s="72">
        <f t="shared" si="30"/>
        <v>101</v>
      </c>
      <c r="D42" s="140">
        <f>$D$3*$A42/100</f>
        <v>101</v>
      </c>
      <c r="E42" s="140">
        <f t="shared" si="30"/>
        <v>101</v>
      </c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36"/>
      <c r="S42" s="36"/>
      <c r="T42" s="36"/>
      <c r="U42" s="36"/>
      <c r="V42" s="36"/>
      <c r="W42" s="36"/>
      <c r="X42" s="36"/>
      <c r="Y42" s="36"/>
      <c r="Z42" s="34"/>
      <c r="AA42" s="34"/>
      <c r="AB42" s="34"/>
      <c r="AC42" s="34"/>
      <c r="AD42" s="34"/>
      <c r="AE42" s="19"/>
    </row>
    <row r="43" spans="1:31" x14ac:dyDescent="0.2">
      <c r="A43" s="133">
        <v>100</v>
      </c>
      <c r="B43" s="82">
        <f>$D$3*$A43/100</f>
        <v>100</v>
      </c>
      <c r="C43" s="143">
        <v>100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53"/>
      <c r="S43" s="53"/>
      <c r="T43" s="53"/>
      <c r="U43" s="53"/>
      <c r="V43" s="53"/>
      <c r="W43" s="53"/>
      <c r="X43" s="53"/>
      <c r="Y43" s="54"/>
      <c r="Z43" s="55"/>
      <c r="AA43" s="55"/>
      <c r="AB43" s="55"/>
      <c r="AC43" s="55"/>
      <c r="AD43" s="55"/>
      <c r="AE43" s="56"/>
    </row>
    <row r="44" spans="1:31" x14ac:dyDescent="0.2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</sheetData>
  <sheetProtection algorithmName="SHA-512" hashValue="u6WexWYldwJpB5+g6tTnduXUpDgAYdirrGVAhVBSZlAnzbfSB9kWhMvwP4vZDG6cloom2M2bPab5eD3UiT7j4A==" saltValue="IXjX4zIBibCO3FU8U0kLBw==" spinCount="100000" sheet="1" objects="1" scenarios="1"/>
  <customSheetViews>
    <customSheetView guid="{95EADED2-1BFB-4A24-8101-E56DDD5F8AB5}" fitToPage="1">
      <pageMargins left="0.43307086614173229" right="0.19685039370078741" top="0.35433070866141736" bottom="0.55118110236220474" header="0.23622047244094491" footer="0.51181102362204722"/>
      <pageSetup paperSize="9" scale="77" orientation="landscape" r:id="rId1"/>
      <headerFooter alignWithMargins="0">
        <oddFooter>&amp;L&amp;F</oddFooter>
      </headerFooter>
    </customSheetView>
    <customSheetView guid="{CCB02B7D-CEAB-4C38-AE50-D997BB644CA0}" showPageBreaks="1" fitToPage="1" printArea="1">
      <pageMargins left="0.43307086614173229" right="0.19685039370078741" top="0.35433070866141736" bottom="0.55118110236220474" header="0.23622047244094491" footer="0.51181102362204722"/>
      <pageSetup paperSize="9" scale="77" orientation="landscape" r:id="rId2"/>
      <headerFooter alignWithMargins="0">
        <oddFooter>&amp;L&amp;F</oddFooter>
      </headerFooter>
    </customSheetView>
    <customSheetView guid="{703CE8F9-8BBB-44EE-B611-ED539E4DC7E6}" fitToPage="1">
      <pageMargins left="0.43307086614173229" right="0.19685039370078741" top="0.35433070866141736" bottom="0.55118110236220474" header="0.23622047244094491" footer="0.51181102362204722"/>
      <pageSetup paperSize="9" scale="77" orientation="landscape" r:id="rId3"/>
      <headerFooter alignWithMargins="0">
        <oddFooter>&amp;L&amp;F</oddFooter>
      </headerFooter>
    </customSheetView>
  </customSheetViews>
  <mergeCells count="2">
    <mergeCell ref="D3:E3"/>
    <mergeCell ref="J3:K3"/>
  </mergeCells>
  <pageMargins left="0.43307086614173229" right="0.19685039370078741" top="0.35433070866141736" bottom="0.55118110236220474" header="0.23622047244094491" footer="0.51181102362204722"/>
  <pageSetup paperSize="9" scale="77" orientation="landscape" r:id="rId4"/>
  <headerFooter alignWithMargins="0">
    <oddFooter>&amp;L&amp;F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45"/>
  <sheetViews>
    <sheetView showGridLines="0" workbookViewId="0">
      <selection activeCell="B44" sqref="B44"/>
    </sheetView>
  </sheetViews>
  <sheetFormatPr baseColWidth="10" defaultColWidth="11.42578125" defaultRowHeight="12.75" x14ac:dyDescent="0.2"/>
  <cols>
    <col min="1" max="1" width="14" style="93" customWidth="1"/>
    <col min="2" max="8" width="7.5703125" customWidth="1"/>
    <col min="9" max="9" width="7.42578125" customWidth="1"/>
    <col min="10" max="31" width="7.5703125" customWidth="1"/>
  </cols>
  <sheetData>
    <row r="1" spans="1:31" ht="26.25" x14ac:dyDescent="0.4">
      <c r="A1" s="70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1" ht="14.25" customHeight="1" thickBot="1" x14ac:dyDescent="0.45">
      <c r="A2" s="12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31" ht="16.5" thickBot="1" x14ac:dyDescent="0.3">
      <c r="A3" s="126" t="s">
        <v>23</v>
      </c>
      <c r="B3" s="7"/>
      <c r="C3" s="20">
        <v>1</v>
      </c>
      <c r="E3" s="275" t="s">
        <v>22</v>
      </c>
      <c r="F3" s="276"/>
      <c r="G3" s="276"/>
      <c r="H3" s="273">
        <f>CHOOSE(C3,'3. Lohnbänderstruktur'!D10,'3. Lohnbänderstruktur'!D11,'3. Lohnbänderstruktur'!D12,'3. Lohnbänderstruktur'!D13,'3. Lohnbänderstruktur'!D14,'3. Lohnbänderstruktur'!D15,'3. Lohnbänderstruktur'!D16,'3. Lohnbänderstruktur'!D17,'3. Lohnbänderstruktur'!D18,'3. Lohnbänderstruktur'!D19,'3. Lohnbänderstruktur'!D20,'3. Lohnbänderstruktur'!D21,'3. Lohnbänderstruktur'!D22,'3. Lohnbänderstruktur'!D23,'3. Lohnbänderstruktur'!D24)</f>
        <v>53529.293000000005</v>
      </c>
      <c r="I3" s="274"/>
      <c r="J3" s="5"/>
      <c r="K3" s="5" t="s">
        <v>20</v>
      </c>
      <c r="L3" s="5"/>
      <c r="M3" s="5"/>
      <c r="N3" s="5"/>
      <c r="O3" s="5"/>
      <c r="P3" s="5"/>
      <c r="Q3" s="5"/>
      <c r="R3" s="5"/>
      <c r="S3" s="5"/>
    </row>
    <row r="4" spans="1:31" ht="14.25" customHeight="1" x14ac:dyDescent="0.4">
      <c r="A4" s="12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31" x14ac:dyDescent="0.2">
      <c r="A5" s="194" t="s">
        <v>82</v>
      </c>
      <c r="B5" s="21">
        <v>20</v>
      </c>
      <c r="C5" s="21">
        <f t="shared" ref="C5:R6" si="0">B5+1</f>
        <v>21</v>
      </c>
      <c r="D5" s="21">
        <f t="shared" si="0"/>
        <v>22</v>
      </c>
      <c r="E5" s="21">
        <f t="shared" si="0"/>
        <v>23</v>
      </c>
      <c r="F5" s="21">
        <f t="shared" si="0"/>
        <v>24</v>
      </c>
      <c r="G5" s="21">
        <f t="shared" si="0"/>
        <v>25</v>
      </c>
      <c r="H5" s="21">
        <f t="shared" si="0"/>
        <v>26</v>
      </c>
      <c r="I5" s="21">
        <f t="shared" si="0"/>
        <v>27</v>
      </c>
      <c r="J5" s="21">
        <f t="shared" si="0"/>
        <v>28</v>
      </c>
      <c r="K5" s="21">
        <f t="shared" si="0"/>
        <v>29</v>
      </c>
      <c r="L5" s="21">
        <f t="shared" si="0"/>
        <v>30</v>
      </c>
      <c r="M5" s="21">
        <v>31</v>
      </c>
      <c r="N5" s="21">
        <v>32</v>
      </c>
      <c r="O5" s="21">
        <v>33</v>
      </c>
      <c r="P5" s="21">
        <v>34</v>
      </c>
      <c r="Q5" s="21">
        <v>35</v>
      </c>
      <c r="R5" s="21">
        <v>36</v>
      </c>
      <c r="S5" s="21">
        <v>37</v>
      </c>
      <c r="T5" s="21">
        <v>38</v>
      </c>
      <c r="U5" s="21">
        <v>39</v>
      </c>
      <c r="V5" s="21">
        <v>40</v>
      </c>
      <c r="W5" s="21">
        <f t="shared" ref="W5:AD5" si="1">V5+2</f>
        <v>42</v>
      </c>
      <c r="X5" s="21">
        <f t="shared" si="1"/>
        <v>44</v>
      </c>
      <c r="Y5" s="21">
        <f t="shared" si="1"/>
        <v>46</v>
      </c>
      <c r="Z5" s="21">
        <f t="shared" si="1"/>
        <v>48</v>
      </c>
      <c r="AA5" s="21">
        <f t="shared" si="1"/>
        <v>50</v>
      </c>
      <c r="AB5" s="21">
        <f t="shared" si="1"/>
        <v>52</v>
      </c>
      <c r="AC5" s="21">
        <f t="shared" si="1"/>
        <v>54</v>
      </c>
      <c r="AD5" s="21">
        <f t="shared" si="1"/>
        <v>56</v>
      </c>
      <c r="AE5" s="81">
        <f>AD5+2</f>
        <v>58</v>
      </c>
    </row>
    <row r="6" spans="1:31" x14ac:dyDescent="0.2">
      <c r="A6" s="144" t="s">
        <v>40</v>
      </c>
      <c r="B6" s="21">
        <v>1</v>
      </c>
      <c r="C6" s="21">
        <f>B6+1</f>
        <v>2</v>
      </c>
      <c r="D6" s="21">
        <f t="shared" si="0"/>
        <v>3</v>
      </c>
      <c r="E6" s="21">
        <f t="shared" si="0"/>
        <v>4</v>
      </c>
      <c r="F6" s="21">
        <f t="shared" si="0"/>
        <v>5</v>
      </c>
      <c r="G6" s="21">
        <f t="shared" si="0"/>
        <v>6</v>
      </c>
      <c r="H6" s="21">
        <f t="shared" si="0"/>
        <v>7</v>
      </c>
      <c r="I6" s="21">
        <f t="shared" si="0"/>
        <v>8</v>
      </c>
      <c r="J6" s="21">
        <f t="shared" si="0"/>
        <v>9</v>
      </c>
      <c r="K6" s="21">
        <f t="shared" si="0"/>
        <v>10</v>
      </c>
      <c r="L6" s="21">
        <f t="shared" si="0"/>
        <v>11</v>
      </c>
      <c r="M6" s="21">
        <f t="shared" si="0"/>
        <v>12</v>
      </c>
      <c r="N6" s="21">
        <f t="shared" si="0"/>
        <v>13</v>
      </c>
      <c r="O6" s="21">
        <f t="shared" si="0"/>
        <v>14</v>
      </c>
      <c r="P6" s="21">
        <f t="shared" si="0"/>
        <v>15</v>
      </c>
      <c r="Q6" s="21">
        <f t="shared" si="0"/>
        <v>16</v>
      </c>
      <c r="R6" s="21">
        <f t="shared" si="0"/>
        <v>17</v>
      </c>
      <c r="S6" s="21">
        <f t="shared" ref="S6:AE6" si="2">R6+1</f>
        <v>18</v>
      </c>
      <c r="T6" s="21">
        <f t="shared" si="2"/>
        <v>19</v>
      </c>
      <c r="U6" s="21">
        <f t="shared" si="2"/>
        <v>20</v>
      </c>
      <c r="V6" s="21">
        <f t="shared" si="2"/>
        <v>21</v>
      </c>
      <c r="W6" s="21">
        <f t="shared" si="2"/>
        <v>22</v>
      </c>
      <c r="X6" s="21">
        <f t="shared" si="2"/>
        <v>23</v>
      </c>
      <c r="Y6" s="21">
        <f t="shared" si="2"/>
        <v>24</v>
      </c>
      <c r="Z6" s="21">
        <f t="shared" si="2"/>
        <v>25</v>
      </c>
      <c r="AA6" s="21">
        <f t="shared" si="2"/>
        <v>26</v>
      </c>
      <c r="AB6" s="21">
        <f t="shared" si="2"/>
        <v>27</v>
      </c>
      <c r="AC6" s="21">
        <f t="shared" si="2"/>
        <v>28</v>
      </c>
      <c r="AD6" s="21">
        <f t="shared" si="2"/>
        <v>29</v>
      </c>
      <c r="AE6" s="81">
        <f t="shared" si="2"/>
        <v>30</v>
      </c>
    </row>
    <row r="7" spans="1:31" ht="25.5" x14ac:dyDescent="0.2">
      <c r="A7" s="132" t="s">
        <v>41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5"/>
      <c r="AA7" s="72"/>
      <c r="AB7" s="72"/>
      <c r="AC7" s="72"/>
      <c r="AD7" s="72"/>
      <c r="AE7" s="73"/>
    </row>
    <row r="8" spans="1:31" x14ac:dyDescent="0.2">
      <c r="A8" s="133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2"/>
      <c r="AB8" s="72"/>
      <c r="AC8" s="72"/>
      <c r="AD8" s="72"/>
      <c r="AE8" s="73"/>
    </row>
    <row r="9" spans="1:31" x14ac:dyDescent="0.2">
      <c r="A9" s="133">
        <v>135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90">
        <f>$A$9*$H$3/100</f>
        <v>72264.54555000001</v>
      </c>
      <c r="AC9" s="90">
        <f>$A$9*$H$3/100</f>
        <v>72264.54555000001</v>
      </c>
      <c r="AD9" s="90">
        <f>$A$9*$H$3/100</f>
        <v>72264.54555000001</v>
      </c>
      <c r="AE9" s="90">
        <f>$A$9*$H$3/100</f>
        <v>72264.54555000001</v>
      </c>
    </row>
    <row r="10" spans="1:31" x14ac:dyDescent="0.2">
      <c r="A10" s="133">
        <f t="shared" ref="A10:A44" si="3">A9-1</f>
        <v>134</v>
      </c>
      <c r="B10" s="72"/>
      <c r="C10" s="72"/>
      <c r="D10" s="134"/>
      <c r="E10" s="135" t="s">
        <v>16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90">
        <f t="shared" ref="Z10:AE10" si="4">$A$10*$H$3/100</f>
        <v>71729.252620000014</v>
      </c>
      <c r="AA10" s="90">
        <f t="shared" si="4"/>
        <v>71729.252620000014</v>
      </c>
      <c r="AB10" s="72">
        <f t="shared" si="4"/>
        <v>71729.252620000014</v>
      </c>
      <c r="AC10" s="72">
        <f t="shared" si="4"/>
        <v>71729.252620000014</v>
      </c>
      <c r="AD10" s="72">
        <f t="shared" si="4"/>
        <v>71729.252620000014</v>
      </c>
      <c r="AE10" s="72">
        <f t="shared" si="4"/>
        <v>71729.252620000014</v>
      </c>
    </row>
    <row r="11" spans="1:31" x14ac:dyDescent="0.2">
      <c r="A11" s="133">
        <f t="shared" si="3"/>
        <v>133</v>
      </c>
      <c r="B11" s="72"/>
      <c r="C11" s="72"/>
      <c r="D11" s="145"/>
      <c r="E11" s="37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>
        <f t="shared" ref="Z11:AE11" si="5">$A$11*$H$3/100</f>
        <v>71193.959690000003</v>
      </c>
      <c r="AA11" s="72">
        <f t="shared" si="5"/>
        <v>71193.959690000003</v>
      </c>
      <c r="AB11" s="72">
        <f t="shared" si="5"/>
        <v>71193.959690000003</v>
      </c>
      <c r="AC11" s="72">
        <f t="shared" si="5"/>
        <v>71193.959690000003</v>
      </c>
      <c r="AD11" s="72">
        <f t="shared" si="5"/>
        <v>71193.959690000003</v>
      </c>
      <c r="AE11" s="72">
        <f t="shared" si="5"/>
        <v>71193.959690000003</v>
      </c>
    </row>
    <row r="12" spans="1:31" x14ac:dyDescent="0.2">
      <c r="A12" s="133">
        <f t="shared" si="3"/>
        <v>132</v>
      </c>
      <c r="B12" s="72"/>
      <c r="C12" s="72"/>
      <c r="D12" s="136"/>
      <c r="E12" s="135" t="s">
        <v>70</v>
      </c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90">
        <f t="shared" ref="X12:AE12" si="6">$A$12*$H$3/100</f>
        <v>70658.666760000007</v>
      </c>
      <c r="Y12" s="90">
        <f t="shared" si="6"/>
        <v>70658.666760000007</v>
      </c>
      <c r="Z12" s="72">
        <f t="shared" si="6"/>
        <v>70658.666760000007</v>
      </c>
      <c r="AA12" s="72">
        <f t="shared" si="6"/>
        <v>70658.666760000007</v>
      </c>
      <c r="AB12" s="72">
        <f t="shared" si="6"/>
        <v>70658.666760000007</v>
      </c>
      <c r="AC12" s="72">
        <f t="shared" si="6"/>
        <v>70658.666760000007</v>
      </c>
      <c r="AD12" s="72">
        <f t="shared" si="6"/>
        <v>70658.666760000007</v>
      </c>
      <c r="AE12" s="72">
        <f t="shared" si="6"/>
        <v>70658.666760000007</v>
      </c>
    </row>
    <row r="13" spans="1:31" x14ac:dyDescent="0.2">
      <c r="A13" s="133">
        <f t="shared" si="3"/>
        <v>131</v>
      </c>
      <c r="B13" s="72"/>
      <c r="C13" s="72"/>
      <c r="D13" s="145"/>
      <c r="E13" s="37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>
        <f t="shared" ref="X13:AE13" si="7">$A$13*$H$3/100</f>
        <v>70123.373829999997</v>
      </c>
      <c r="Y13" s="72">
        <f t="shared" si="7"/>
        <v>70123.373829999997</v>
      </c>
      <c r="Z13" s="72">
        <f t="shared" si="7"/>
        <v>70123.373829999997</v>
      </c>
      <c r="AA13" s="72">
        <f t="shared" si="7"/>
        <v>70123.373829999997</v>
      </c>
      <c r="AB13" s="72">
        <f t="shared" si="7"/>
        <v>70123.373829999997</v>
      </c>
      <c r="AC13" s="72">
        <f t="shared" si="7"/>
        <v>70123.373829999997</v>
      </c>
      <c r="AD13" s="72">
        <f t="shared" si="7"/>
        <v>70123.373829999997</v>
      </c>
      <c r="AE13" s="72">
        <f t="shared" si="7"/>
        <v>70123.373829999997</v>
      </c>
    </row>
    <row r="14" spans="1:31" x14ac:dyDescent="0.2">
      <c r="A14" s="133">
        <f t="shared" si="3"/>
        <v>130</v>
      </c>
      <c r="B14" s="72"/>
      <c r="C14" s="72"/>
      <c r="D14" s="137"/>
      <c r="E14" s="138" t="s">
        <v>17</v>
      </c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90">
        <f t="shared" ref="V14:AE14" si="8">$A$14*$H$3/100</f>
        <v>69588.080900000001</v>
      </c>
      <c r="W14" s="90">
        <f t="shared" si="8"/>
        <v>69588.080900000001</v>
      </c>
      <c r="X14" s="72">
        <f t="shared" si="8"/>
        <v>69588.080900000001</v>
      </c>
      <c r="Y14" s="72">
        <f t="shared" si="8"/>
        <v>69588.080900000001</v>
      </c>
      <c r="Z14" s="72">
        <f t="shared" si="8"/>
        <v>69588.080900000001</v>
      </c>
      <c r="AA14" s="72">
        <f t="shared" si="8"/>
        <v>69588.080900000001</v>
      </c>
      <c r="AB14" s="72">
        <f t="shared" si="8"/>
        <v>69588.080900000001</v>
      </c>
      <c r="AC14" s="72">
        <f t="shared" si="8"/>
        <v>69588.080900000001</v>
      </c>
      <c r="AD14" s="72">
        <f t="shared" si="8"/>
        <v>69588.080900000001</v>
      </c>
      <c r="AE14" s="72">
        <f t="shared" si="8"/>
        <v>69588.080900000001</v>
      </c>
    </row>
    <row r="15" spans="1:31" x14ac:dyDescent="0.2">
      <c r="A15" s="133">
        <f t="shared" si="3"/>
        <v>129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>
        <f t="shared" ref="V15:AE15" si="9">$A$15*$H$3/100</f>
        <v>69052.787970000005</v>
      </c>
      <c r="W15" s="72">
        <f t="shared" si="9"/>
        <v>69052.787970000005</v>
      </c>
      <c r="X15" s="72">
        <f t="shared" si="9"/>
        <v>69052.787970000005</v>
      </c>
      <c r="Y15" s="72">
        <f t="shared" si="9"/>
        <v>69052.787970000005</v>
      </c>
      <c r="Z15" s="72">
        <f t="shared" si="9"/>
        <v>69052.787970000005</v>
      </c>
      <c r="AA15" s="72">
        <f t="shared" si="9"/>
        <v>69052.787970000005</v>
      </c>
      <c r="AB15" s="72">
        <f t="shared" si="9"/>
        <v>69052.787970000005</v>
      </c>
      <c r="AC15" s="72">
        <f t="shared" si="9"/>
        <v>69052.787970000005</v>
      </c>
      <c r="AD15" s="72">
        <f t="shared" si="9"/>
        <v>69052.787970000005</v>
      </c>
      <c r="AE15" s="72">
        <f t="shared" si="9"/>
        <v>69052.787970000005</v>
      </c>
    </row>
    <row r="16" spans="1:31" x14ac:dyDescent="0.2">
      <c r="A16" s="133">
        <f t="shared" si="3"/>
        <v>128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90">
        <f t="shared" ref="T16:AE16" si="10">$A$16*$H$3/100</f>
        <v>68517.495040000009</v>
      </c>
      <c r="U16" s="90">
        <f t="shared" si="10"/>
        <v>68517.495040000009</v>
      </c>
      <c r="V16" s="72">
        <f t="shared" si="10"/>
        <v>68517.495040000009</v>
      </c>
      <c r="W16" s="72">
        <f t="shared" si="10"/>
        <v>68517.495040000009</v>
      </c>
      <c r="X16" s="72">
        <f t="shared" si="10"/>
        <v>68517.495040000009</v>
      </c>
      <c r="Y16" s="72">
        <f t="shared" si="10"/>
        <v>68517.495040000009</v>
      </c>
      <c r="Z16" s="72">
        <f t="shared" si="10"/>
        <v>68517.495040000009</v>
      </c>
      <c r="AA16" s="72">
        <f t="shared" si="10"/>
        <v>68517.495040000009</v>
      </c>
      <c r="AB16" s="72">
        <f t="shared" si="10"/>
        <v>68517.495040000009</v>
      </c>
      <c r="AC16" s="72">
        <f t="shared" si="10"/>
        <v>68517.495040000009</v>
      </c>
      <c r="AD16" s="72">
        <f t="shared" si="10"/>
        <v>68517.495040000009</v>
      </c>
      <c r="AE16" s="72">
        <f t="shared" si="10"/>
        <v>68517.495040000009</v>
      </c>
    </row>
    <row r="17" spans="1:31" x14ac:dyDescent="0.2">
      <c r="A17" s="133">
        <f t="shared" si="3"/>
        <v>127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>
        <f t="shared" ref="T17:AE17" si="11">$A$17*$H$3/100</f>
        <v>67982.202110000013</v>
      </c>
      <c r="U17" s="72">
        <f t="shared" si="11"/>
        <v>67982.202110000013</v>
      </c>
      <c r="V17" s="72">
        <f t="shared" si="11"/>
        <v>67982.202110000013</v>
      </c>
      <c r="W17" s="72">
        <f t="shared" si="11"/>
        <v>67982.202110000013</v>
      </c>
      <c r="X17" s="72">
        <f t="shared" si="11"/>
        <v>67982.202110000013</v>
      </c>
      <c r="Y17" s="72">
        <f t="shared" si="11"/>
        <v>67982.202110000013</v>
      </c>
      <c r="Z17" s="72">
        <f t="shared" si="11"/>
        <v>67982.202110000013</v>
      </c>
      <c r="AA17" s="72">
        <f t="shared" si="11"/>
        <v>67982.202110000013</v>
      </c>
      <c r="AB17" s="72">
        <f t="shared" si="11"/>
        <v>67982.202110000013</v>
      </c>
      <c r="AC17" s="72">
        <f t="shared" si="11"/>
        <v>67982.202110000013</v>
      </c>
      <c r="AD17" s="72">
        <f t="shared" si="11"/>
        <v>67982.202110000013</v>
      </c>
      <c r="AE17" s="72">
        <f t="shared" si="11"/>
        <v>67982.202110000013</v>
      </c>
    </row>
    <row r="18" spans="1:31" x14ac:dyDescent="0.2">
      <c r="A18" s="133">
        <f t="shared" si="3"/>
        <v>126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90">
        <f t="shared" ref="R18:AE18" si="12">$A$18*$H$3/100</f>
        <v>67446.909180000002</v>
      </c>
      <c r="S18" s="90">
        <f t="shared" si="12"/>
        <v>67446.909180000002</v>
      </c>
      <c r="T18" s="72">
        <f t="shared" si="12"/>
        <v>67446.909180000002</v>
      </c>
      <c r="U18" s="72">
        <f t="shared" si="12"/>
        <v>67446.909180000002</v>
      </c>
      <c r="V18" s="72">
        <f t="shared" si="12"/>
        <v>67446.909180000002</v>
      </c>
      <c r="W18" s="72">
        <f t="shared" si="12"/>
        <v>67446.909180000002</v>
      </c>
      <c r="X18" s="72">
        <f t="shared" si="12"/>
        <v>67446.909180000002</v>
      </c>
      <c r="Y18" s="72">
        <f t="shared" si="12"/>
        <v>67446.909180000002</v>
      </c>
      <c r="Z18" s="72">
        <f t="shared" si="12"/>
        <v>67446.909180000002</v>
      </c>
      <c r="AA18" s="72">
        <f t="shared" si="12"/>
        <v>67446.909180000002</v>
      </c>
      <c r="AB18" s="72">
        <f t="shared" si="12"/>
        <v>67446.909180000002</v>
      </c>
      <c r="AC18" s="72">
        <f t="shared" si="12"/>
        <v>67446.909180000002</v>
      </c>
      <c r="AD18" s="72">
        <f t="shared" si="12"/>
        <v>67446.909180000002</v>
      </c>
      <c r="AE18" s="72">
        <f t="shared" si="12"/>
        <v>67446.909180000002</v>
      </c>
    </row>
    <row r="19" spans="1:31" x14ac:dyDescent="0.2">
      <c r="A19" s="133">
        <f t="shared" si="3"/>
        <v>125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>
        <f t="shared" ref="R19:AE19" si="13">$A$19*$H$3/100</f>
        <v>66911.616250000006</v>
      </c>
      <c r="S19" s="72">
        <f t="shared" si="13"/>
        <v>66911.616250000006</v>
      </c>
      <c r="T19" s="72">
        <f t="shared" si="13"/>
        <v>66911.616250000006</v>
      </c>
      <c r="U19" s="72">
        <f t="shared" si="13"/>
        <v>66911.616250000006</v>
      </c>
      <c r="V19" s="72">
        <f t="shared" si="13"/>
        <v>66911.616250000006</v>
      </c>
      <c r="W19" s="72">
        <f t="shared" si="13"/>
        <v>66911.616250000006</v>
      </c>
      <c r="X19" s="72">
        <f t="shared" si="13"/>
        <v>66911.616250000006</v>
      </c>
      <c r="Y19" s="72">
        <f t="shared" si="13"/>
        <v>66911.616250000006</v>
      </c>
      <c r="Z19" s="72">
        <f t="shared" si="13"/>
        <v>66911.616250000006</v>
      </c>
      <c r="AA19" s="72">
        <f t="shared" si="13"/>
        <v>66911.616250000006</v>
      </c>
      <c r="AB19" s="72">
        <f t="shared" si="13"/>
        <v>66911.616250000006</v>
      </c>
      <c r="AC19" s="72">
        <f t="shared" si="13"/>
        <v>66911.616250000006</v>
      </c>
      <c r="AD19" s="72">
        <f t="shared" si="13"/>
        <v>66911.616250000006</v>
      </c>
      <c r="AE19" s="72">
        <f t="shared" si="13"/>
        <v>66911.616250000006</v>
      </c>
    </row>
    <row r="20" spans="1:31" x14ac:dyDescent="0.2">
      <c r="A20" s="133">
        <f t="shared" si="3"/>
        <v>124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90">
        <f t="shared" ref="P20:AE20" si="14">$A$20*$H$3/100</f>
        <v>66376.32332000001</v>
      </c>
      <c r="Q20" s="90">
        <f t="shared" si="14"/>
        <v>66376.32332000001</v>
      </c>
      <c r="R20" s="72">
        <f t="shared" si="14"/>
        <v>66376.32332000001</v>
      </c>
      <c r="S20" s="72">
        <f t="shared" si="14"/>
        <v>66376.32332000001</v>
      </c>
      <c r="T20" s="72">
        <f t="shared" si="14"/>
        <v>66376.32332000001</v>
      </c>
      <c r="U20" s="72">
        <f t="shared" si="14"/>
        <v>66376.32332000001</v>
      </c>
      <c r="V20" s="72">
        <f t="shared" si="14"/>
        <v>66376.32332000001</v>
      </c>
      <c r="W20" s="72">
        <f t="shared" si="14"/>
        <v>66376.32332000001</v>
      </c>
      <c r="X20" s="72">
        <f t="shared" si="14"/>
        <v>66376.32332000001</v>
      </c>
      <c r="Y20" s="72">
        <f t="shared" si="14"/>
        <v>66376.32332000001</v>
      </c>
      <c r="Z20" s="72">
        <f t="shared" si="14"/>
        <v>66376.32332000001</v>
      </c>
      <c r="AA20" s="72">
        <f t="shared" si="14"/>
        <v>66376.32332000001</v>
      </c>
      <c r="AB20" s="72">
        <f t="shared" si="14"/>
        <v>66376.32332000001</v>
      </c>
      <c r="AC20" s="72">
        <f t="shared" si="14"/>
        <v>66376.32332000001</v>
      </c>
      <c r="AD20" s="72">
        <f t="shared" si="14"/>
        <v>66376.32332000001</v>
      </c>
      <c r="AE20" s="72">
        <f t="shared" si="14"/>
        <v>66376.32332000001</v>
      </c>
    </row>
    <row r="21" spans="1:31" x14ac:dyDescent="0.2">
      <c r="A21" s="133">
        <f t="shared" si="3"/>
        <v>123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>
        <f t="shared" ref="P21:AE21" si="15">$A$21*$H$3/100</f>
        <v>65841.030390000014</v>
      </c>
      <c r="Q21" s="72">
        <f t="shared" si="15"/>
        <v>65841.030390000014</v>
      </c>
      <c r="R21" s="72">
        <f t="shared" si="15"/>
        <v>65841.030390000014</v>
      </c>
      <c r="S21" s="72">
        <f t="shared" si="15"/>
        <v>65841.030390000014</v>
      </c>
      <c r="T21" s="72">
        <f t="shared" si="15"/>
        <v>65841.030390000014</v>
      </c>
      <c r="U21" s="72">
        <f t="shared" si="15"/>
        <v>65841.030390000014</v>
      </c>
      <c r="V21" s="72">
        <f t="shared" si="15"/>
        <v>65841.030390000014</v>
      </c>
      <c r="W21" s="72">
        <f t="shared" si="15"/>
        <v>65841.030390000014</v>
      </c>
      <c r="X21" s="72">
        <f t="shared" si="15"/>
        <v>65841.030390000014</v>
      </c>
      <c r="Y21" s="72">
        <f t="shared" si="15"/>
        <v>65841.030390000014</v>
      </c>
      <c r="Z21" s="72">
        <f t="shared" si="15"/>
        <v>65841.030390000014</v>
      </c>
      <c r="AA21" s="72">
        <f t="shared" si="15"/>
        <v>65841.030390000014</v>
      </c>
      <c r="AB21" s="72">
        <f t="shared" si="15"/>
        <v>65841.030390000014</v>
      </c>
      <c r="AC21" s="72">
        <f t="shared" si="15"/>
        <v>65841.030390000014</v>
      </c>
      <c r="AD21" s="72">
        <f t="shared" si="15"/>
        <v>65841.030390000014</v>
      </c>
      <c r="AE21" s="72">
        <f t="shared" si="15"/>
        <v>65841.030390000014</v>
      </c>
    </row>
    <row r="22" spans="1:31" x14ac:dyDescent="0.2">
      <c r="A22" s="133">
        <f t="shared" si="3"/>
        <v>122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90">
        <f t="shared" ref="N22:AE22" si="16">$A$22*$H$3/100</f>
        <v>65305.737460000004</v>
      </c>
      <c r="O22" s="90">
        <f t="shared" si="16"/>
        <v>65305.737460000004</v>
      </c>
      <c r="P22" s="72">
        <f t="shared" si="16"/>
        <v>65305.737460000004</v>
      </c>
      <c r="Q22" s="72">
        <f t="shared" si="16"/>
        <v>65305.737460000004</v>
      </c>
      <c r="R22" s="72">
        <f t="shared" si="16"/>
        <v>65305.737460000004</v>
      </c>
      <c r="S22" s="72">
        <f t="shared" si="16"/>
        <v>65305.737460000004</v>
      </c>
      <c r="T22" s="72">
        <f t="shared" si="16"/>
        <v>65305.737460000004</v>
      </c>
      <c r="U22" s="72">
        <f t="shared" si="16"/>
        <v>65305.737460000004</v>
      </c>
      <c r="V22" s="72">
        <f t="shared" si="16"/>
        <v>65305.737460000004</v>
      </c>
      <c r="W22" s="72">
        <f t="shared" si="16"/>
        <v>65305.737460000004</v>
      </c>
      <c r="X22" s="72">
        <f t="shared" si="16"/>
        <v>65305.737460000004</v>
      </c>
      <c r="Y22" s="72">
        <f t="shared" si="16"/>
        <v>65305.737460000004</v>
      </c>
      <c r="Z22" s="72">
        <f t="shared" si="16"/>
        <v>65305.737460000004</v>
      </c>
      <c r="AA22" s="72">
        <f t="shared" si="16"/>
        <v>65305.737460000004</v>
      </c>
      <c r="AB22" s="72">
        <f t="shared" si="16"/>
        <v>65305.737460000004</v>
      </c>
      <c r="AC22" s="72">
        <f t="shared" si="16"/>
        <v>65305.737460000004</v>
      </c>
      <c r="AD22" s="72">
        <f t="shared" si="16"/>
        <v>65305.737460000004</v>
      </c>
      <c r="AE22" s="72">
        <f t="shared" si="16"/>
        <v>65305.737460000004</v>
      </c>
    </row>
    <row r="23" spans="1:31" x14ac:dyDescent="0.2">
      <c r="A23" s="133">
        <f t="shared" si="3"/>
        <v>121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>
        <f t="shared" ref="N23:AE23" si="17">$A$23*$H$3/100</f>
        <v>64770.444530000008</v>
      </c>
      <c r="O23" s="72">
        <f t="shared" si="17"/>
        <v>64770.444530000008</v>
      </c>
      <c r="P23" s="72">
        <f t="shared" si="17"/>
        <v>64770.444530000008</v>
      </c>
      <c r="Q23" s="72">
        <f t="shared" si="17"/>
        <v>64770.444530000008</v>
      </c>
      <c r="R23" s="72">
        <f t="shared" si="17"/>
        <v>64770.444530000008</v>
      </c>
      <c r="S23" s="72">
        <f t="shared" si="17"/>
        <v>64770.444530000008</v>
      </c>
      <c r="T23" s="72">
        <f t="shared" si="17"/>
        <v>64770.444530000008</v>
      </c>
      <c r="U23" s="72">
        <f t="shared" si="17"/>
        <v>64770.444530000008</v>
      </c>
      <c r="V23" s="72">
        <f t="shared" si="17"/>
        <v>64770.444530000008</v>
      </c>
      <c r="W23" s="72">
        <f t="shared" si="17"/>
        <v>64770.444530000008</v>
      </c>
      <c r="X23" s="72">
        <f t="shared" si="17"/>
        <v>64770.444530000008</v>
      </c>
      <c r="Y23" s="72">
        <f t="shared" si="17"/>
        <v>64770.444530000008</v>
      </c>
      <c r="Z23" s="72">
        <f t="shared" si="17"/>
        <v>64770.444530000008</v>
      </c>
      <c r="AA23" s="72">
        <f t="shared" si="17"/>
        <v>64770.444530000008</v>
      </c>
      <c r="AB23" s="72">
        <f t="shared" si="17"/>
        <v>64770.444530000008</v>
      </c>
      <c r="AC23" s="72">
        <f t="shared" si="17"/>
        <v>64770.444530000008</v>
      </c>
      <c r="AD23" s="72">
        <f t="shared" si="17"/>
        <v>64770.444530000008</v>
      </c>
      <c r="AE23" s="72">
        <f t="shared" si="17"/>
        <v>64770.444530000008</v>
      </c>
    </row>
    <row r="24" spans="1:31" x14ac:dyDescent="0.2">
      <c r="A24" s="133">
        <f t="shared" si="3"/>
        <v>120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90">
        <f t="shared" ref="L24:AE24" si="18">$A$24*$H$3/100</f>
        <v>64235.151600000005</v>
      </c>
      <c r="M24" s="90">
        <f t="shared" si="18"/>
        <v>64235.151600000005</v>
      </c>
      <c r="N24" s="72">
        <f t="shared" si="18"/>
        <v>64235.151600000005</v>
      </c>
      <c r="O24" s="72">
        <f t="shared" si="18"/>
        <v>64235.151600000005</v>
      </c>
      <c r="P24" s="72">
        <f t="shared" si="18"/>
        <v>64235.151600000005</v>
      </c>
      <c r="Q24" s="72">
        <f t="shared" si="18"/>
        <v>64235.151600000005</v>
      </c>
      <c r="R24" s="72">
        <f t="shared" si="18"/>
        <v>64235.151600000005</v>
      </c>
      <c r="S24" s="72">
        <f t="shared" si="18"/>
        <v>64235.151600000005</v>
      </c>
      <c r="T24" s="72">
        <f t="shared" si="18"/>
        <v>64235.151600000005</v>
      </c>
      <c r="U24" s="72">
        <f t="shared" si="18"/>
        <v>64235.151600000005</v>
      </c>
      <c r="V24" s="72">
        <f t="shared" si="18"/>
        <v>64235.151600000005</v>
      </c>
      <c r="W24" s="72">
        <f t="shared" si="18"/>
        <v>64235.151600000005</v>
      </c>
      <c r="X24" s="72">
        <f t="shared" si="18"/>
        <v>64235.151600000005</v>
      </c>
      <c r="Y24" s="72">
        <f t="shared" si="18"/>
        <v>64235.151600000005</v>
      </c>
      <c r="Z24" s="72">
        <f t="shared" si="18"/>
        <v>64235.151600000005</v>
      </c>
      <c r="AA24" s="72">
        <f t="shared" si="18"/>
        <v>64235.151600000005</v>
      </c>
      <c r="AB24" s="72">
        <f t="shared" si="18"/>
        <v>64235.151600000005</v>
      </c>
      <c r="AC24" s="72">
        <f t="shared" si="18"/>
        <v>64235.151600000005</v>
      </c>
      <c r="AD24" s="142">
        <f t="shared" si="18"/>
        <v>64235.151600000005</v>
      </c>
      <c r="AE24" s="142">
        <f t="shared" si="18"/>
        <v>64235.151600000005</v>
      </c>
    </row>
    <row r="25" spans="1:31" x14ac:dyDescent="0.2">
      <c r="A25" s="133">
        <f t="shared" si="3"/>
        <v>119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>
        <f t="shared" ref="L25:AE25" si="19">$A$25*$H$3/100</f>
        <v>63699.858670000009</v>
      </c>
      <c r="M25" s="72">
        <f t="shared" si="19"/>
        <v>63699.858670000009</v>
      </c>
      <c r="N25" s="72">
        <f t="shared" si="19"/>
        <v>63699.858670000009</v>
      </c>
      <c r="O25" s="72">
        <f t="shared" si="19"/>
        <v>63699.858670000009</v>
      </c>
      <c r="P25" s="72">
        <f t="shared" si="19"/>
        <v>63699.858670000009</v>
      </c>
      <c r="Q25" s="72">
        <f t="shared" si="19"/>
        <v>63699.858670000009</v>
      </c>
      <c r="R25" s="72">
        <f t="shared" si="19"/>
        <v>63699.858670000009</v>
      </c>
      <c r="S25" s="72">
        <f t="shared" si="19"/>
        <v>63699.858670000009</v>
      </c>
      <c r="T25" s="72">
        <f t="shared" si="19"/>
        <v>63699.858670000009</v>
      </c>
      <c r="U25" s="72">
        <f t="shared" si="19"/>
        <v>63699.858670000009</v>
      </c>
      <c r="V25" s="72">
        <f t="shared" si="19"/>
        <v>63699.858670000009</v>
      </c>
      <c r="W25" s="72">
        <f t="shared" si="19"/>
        <v>63699.858670000009</v>
      </c>
      <c r="X25" s="72">
        <f t="shared" si="19"/>
        <v>63699.858670000009</v>
      </c>
      <c r="Y25" s="72">
        <f t="shared" si="19"/>
        <v>63699.858670000009</v>
      </c>
      <c r="Z25" s="72">
        <f t="shared" si="19"/>
        <v>63699.858670000009</v>
      </c>
      <c r="AA25" s="72">
        <f t="shared" si="19"/>
        <v>63699.858670000009</v>
      </c>
      <c r="AB25" s="142">
        <f t="shared" si="19"/>
        <v>63699.858670000009</v>
      </c>
      <c r="AC25" s="142">
        <f t="shared" si="19"/>
        <v>63699.858670000009</v>
      </c>
      <c r="AD25" s="72">
        <f t="shared" si="19"/>
        <v>63699.858670000009</v>
      </c>
      <c r="AE25" s="72">
        <f t="shared" si="19"/>
        <v>63699.858670000009</v>
      </c>
    </row>
    <row r="26" spans="1:31" x14ac:dyDescent="0.2">
      <c r="A26" s="133">
        <f t="shared" si="3"/>
        <v>118</v>
      </c>
      <c r="B26" s="72"/>
      <c r="C26" s="72"/>
      <c r="D26" s="72"/>
      <c r="E26" s="72"/>
      <c r="F26" s="72"/>
      <c r="G26" s="72"/>
      <c r="H26" s="72"/>
      <c r="I26" s="72"/>
      <c r="J26" s="90">
        <f t="shared" ref="J26:AE26" si="20">$A$26*$H$3/100</f>
        <v>63164.565740000013</v>
      </c>
      <c r="K26" s="90">
        <f t="shared" si="20"/>
        <v>63164.565740000013</v>
      </c>
      <c r="L26" s="72">
        <f t="shared" si="20"/>
        <v>63164.565740000013</v>
      </c>
      <c r="M26" s="72">
        <f t="shared" si="20"/>
        <v>63164.565740000013</v>
      </c>
      <c r="N26" s="72">
        <f t="shared" si="20"/>
        <v>63164.565740000013</v>
      </c>
      <c r="O26" s="72">
        <f t="shared" si="20"/>
        <v>63164.565740000013</v>
      </c>
      <c r="P26" s="72">
        <f t="shared" si="20"/>
        <v>63164.565740000013</v>
      </c>
      <c r="Q26" s="72">
        <f t="shared" si="20"/>
        <v>63164.565740000013</v>
      </c>
      <c r="R26" s="72">
        <f t="shared" si="20"/>
        <v>63164.565740000013</v>
      </c>
      <c r="S26" s="72">
        <f t="shared" si="20"/>
        <v>63164.565740000013</v>
      </c>
      <c r="T26" s="72">
        <f t="shared" si="20"/>
        <v>63164.565740000013</v>
      </c>
      <c r="U26" s="72">
        <f t="shared" si="20"/>
        <v>63164.565740000013</v>
      </c>
      <c r="V26" s="72">
        <f t="shared" si="20"/>
        <v>63164.565740000013</v>
      </c>
      <c r="W26" s="72">
        <f t="shared" si="20"/>
        <v>63164.565740000013</v>
      </c>
      <c r="X26" s="72">
        <f t="shared" si="20"/>
        <v>63164.565740000013</v>
      </c>
      <c r="Y26" s="72">
        <f t="shared" si="20"/>
        <v>63164.565740000013</v>
      </c>
      <c r="Z26" s="142">
        <f t="shared" si="20"/>
        <v>63164.565740000013</v>
      </c>
      <c r="AA26" s="142">
        <f t="shared" si="20"/>
        <v>63164.565740000013</v>
      </c>
      <c r="AB26" s="72">
        <f t="shared" si="20"/>
        <v>63164.565740000013</v>
      </c>
      <c r="AC26" s="72">
        <f t="shared" si="20"/>
        <v>63164.565740000013</v>
      </c>
      <c r="AD26" s="72">
        <f t="shared" si="20"/>
        <v>63164.565740000013</v>
      </c>
      <c r="AE26" s="72">
        <f t="shared" si="20"/>
        <v>63164.565740000013</v>
      </c>
    </row>
    <row r="27" spans="1:31" x14ac:dyDescent="0.2">
      <c r="A27" s="133">
        <f t="shared" si="3"/>
        <v>117</v>
      </c>
      <c r="B27" s="72"/>
      <c r="C27" s="72"/>
      <c r="D27" s="72"/>
      <c r="E27" s="72"/>
      <c r="F27" s="72"/>
      <c r="G27" s="72"/>
      <c r="H27" s="72"/>
      <c r="I27" s="72"/>
      <c r="J27" s="72">
        <f t="shared" ref="J27:AE27" si="21">$A$27*$H$3/100</f>
        <v>62629.272810000002</v>
      </c>
      <c r="K27" s="72">
        <f t="shared" si="21"/>
        <v>62629.272810000002</v>
      </c>
      <c r="L27" s="72">
        <f t="shared" si="21"/>
        <v>62629.272810000002</v>
      </c>
      <c r="M27" s="72">
        <f t="shared" si="21"/>
        <v>62629.272810000002</v>
      </c>
      <c r="N27" s="72">
        <f t="shared" si="21"/>
        <v>62629.272810000002</v>
      </c>
      <c r="O27" s="72">
        <f t="shared" si="21"/>
        <v>62629.272810000002</v>
      </c>
      <c r="P27" s="72">
        <f t="shared" si="21"/>
        <v>62629.272810000002</v>
      </c>
      <c r="Q27" s="72">
        <f t="shared" si="21"/>
        <v>62629.272810000002</v>
      </c>
      <c r="R27" s="72">
        <f t="shared" si="21"/>
        <v>62629.272810000002</v>
      </c>
      <c r="S27" s="72">
        <f t="shared" si="21"/>
        <v>62629.272810000002</v>
      </c>
      <c r="T27" s="72">
        <f t="shared" si="21"/>
        <v>62629.272810000002</v>
      </c>
      <c r="U27" s="72">
        <f t="shared" si="21"/>
        <v>62629.272810000002</v>
      </c>
      <c r="V27" s="72">
        <f t="shared" si="21"/>
        <v>62629.272810000002</v>
      </c>
      <c r="W27" s="72">
        <f t="shared" si="21"/>
        <v>62629.272810000002</v>
      </c>
      <c r="X27" s="142">
        <f t="shared" si="21"/>
        <v>62629.272810000002</v>
      </c>
      <c r="Y27" s="142">
        <f t="shared" si="21"/>
        <v>62629.272810000002</v>
      </c>
      <c r="Z27" s="72">
        <f t="shared" si="21"/>
        <v>62629.272810000002</v>
      </c>
      <c r="AA27" s="72">
        <f t="shared" si="21"/>
        <v>62629.272810000002</v>
      </c>
      <c r="AB27" s="72">
        <f t="shared" si="21"/>
        <v>62629.272810000002</v>
      </c>
      <c r="AC27" s="72">
        <f t="shared" si="21"/>
        <v>62629.272810000002</v>
      </c>
      <c r="AD27" s="72">
        <f t="shared" si="21"/>
        <v>62629.272810000002</v>
      </c>
      <c r="AE27" s="72">
        <f t="shared" si="21"/>
        <v>62629.272810000002</v>
      </c>
    </row>
    <row r="28" spans="1:31" x14ac:dyDescent="0.2">
      <c r="A28" s="133">
        <f t="shared" si="3"/>
        <v>116</v>
      </c>
      <c r="B28" s="72"/>
      <c r="C28" s="72"/>
      <c r="D28" s="72"/>
      <c r="E28" s="72"/>
      <c r="F28" s="72"/>
      <c r="G28" s="72"/>
      <c r="H28" s="90">
        <f t="shared" ref="H28:AE28" si="22">$A$28*$H$3/100</f>
        <v>62093.979880000006</v>
      </c>
      <c r="I28" s="90">
        <f t="shared" si="22"/>
        <v>62093.979880000006</v>
      </c>
      <c r="J28" s="72">
        <f t="shared" si="22"/>
        <v>62093.979880000006</v>
      </c>
      <c r="K28" s="72">
        <f t="shared" si="22"/>
        <v>62093.979880000006</v>
      </c>
      <c r="L28" s="72">
        <f t="shared" si="22"/>
        <v>62093.979880000006</v>
      </c>
      <c r="M28" s="72">
        <f t="shared" si="22"/>
        <v>62093.979880000006</v>
      </c>
      <c r="N28" s="72">
        <f t="shared" si="22"/>
        <v>62093.979880000006</v>
      </c>
      <c r="O28" s="72">
        <f t="shared" si="22"/>
        <v>62093.979880000006</v>
      </c>
      <c r="P28" s="72">
        <f t="shared" si="22"/>
        <v>62093.979880000006</v>
      </c>
      <c r="Q28" s="72">
        <f t="shared" si="22"/>
        <v>62093.979880000006</v>
      </c>
      <c r="R28" s="72">
        <f t="shared" si="22"/>
        <v>62093.979880000006</v>
      </c>
      <c r="S28" s="72">
        <f t="shared" si="22"/>
        <v>62093.979880000006</v>
      </c>
      <c r="T28" s="72">
        <f t="shared" si="22"/>
        <v>62093.979880000006</v>
      </c>
      <c r="U28" s="72">
        <f t="shared" si="22"/>
        <v>62093.979880000006</v>
      </c>
      <c r="V28" s="142">
        <f t="shared" si="22"/>
        <v>62093.979880000006</v>
      </c>
      <c r="W28" s="142">
        <f t="shared" si="22"/>
        <v>62093.979880000006</v>
      </c>
      <c r="X28" s="72">
        <f t="shared" si="22"/>
        <v>62093.979880000006</v>
      </c>
      <c r="Y28" s="72">
        <f t="shared" si="22"/>
        <v>62093.979880000006</v>
      </c>
      <c r="Z28" s="72">
        <f t="shared" si="22"/>
        <v>62093.979880000006</v>
      </c>
      <c r="AA28" s="72">
        <f t="shared" si="22"/>
        <v>62093.979880000006</v>
      </c>
      <c r="AB28" s="72">
        <f t="shared" si="22"/>
        <v>62093.979880000006</v>
      </c>
      <c r="AC28" s="72">
        <f t="shared" si="22"/>
        <v>62093.979880000006</v>
      </c>
      <c r="AD28" s="72">
        <f t="shared" si="22"/>
        <v>62093.979880000006</v>
      </c>
      <c r="AE28" s="72">
        <f t="shared" si="22"/>
        <v>62093.979880000006</v>
      </c>
    </row>
    <row r="29" spans="1:31" x14ac:dyDescent="0.2">
      <c r="A29" s="133">
        <f t="shared" si="3"/>
        <v>115</v>
      </c>
      <c r="B29" s="72"/>
      <c r="C29" s="72"/>
      <c r="D29" s="72"/>
      <c r="E29" s="72"/>
      <c r="F29" s="72"/>
      <c r="G29" s="72"/>
      <c r="H29" s="72">
        <f t="shared" ref="H29:AE29" si="23">$A$29*$H$3/100</f>
        <v>61558.686950000003</v>
      </c>
      <c r="I29" s="72">
        <f t="shared" si="23"/>
        <v>61558.686950000003</v>
      </c>
      <c r="J29" s="72">
        <f t="shared" si="23"/>
        <v>61558.686950000003</v>
      </c>
      <c r="K29" s="72">
        <f t="shared" si="23"/>
        <v>61558.686950000003</v>
      </c>
      <c r="L29" s="72">
        <f t="shared" si="23"/>
        <v>61558.686950000003</v>
      </c>
      <c r="M29" s="72">
        <f t="shared" si="23"/>
        <v>61558.686950000003</v>
      </c>
      <c r="N29" s="72">
        <f t="shared" si="23"/>
        <v>61558.686950000003</v>
      </c>
      <c r="O29" s="72">
        <f t="shared" si="23"/>
        <v>61558.686950000003</v>
      </c>
      <c r="P29" s="72">
        <f t="shared" si="23"/>
        <v>61558.686950000003</v>
      </c>
      <c r="Q29" s="72">
        <f t="shared" si="23"/>
        <v>61558.686950000003</v>
      </c>
      <c r="R29" s="72">
        <f t="shared" si="23"/>
        <v>61558.686950000003</v>
      </c>
      <c r="S29" s="72">
        <f t="shared" si="23"/>
        <v>61558.686950000003</v>
      </c>
      <c r="T29" s="142">
        <f t="shared" si="23"/>
        <v>61558.686950000003</v>
      </c>
      <c r="U29" s="142">
        <f t="shared" si="23"/>
        <v>61558.686950000003</v>
      </c>
      <c r="V29" s="72">
        <f t="shared" si="23"/>
        <v>61558.686950000003</v>
      </c>
      <c r="W29" s="72">
        <f t="shared" si="23"/>
        <v>61558.686950000003</v>
      </c>
      <c r="X29" s="72">
        <f t="shared" si="23"/>
        <v>61558.686950000003</v>
      </c>
      <c r="Y29" s="72">
        <f t="shared" si="23"/>
        <v>61558.686950000003</v>
      </c>
      <c r="Z29" s="72">
        <f t="shared" si="23"/>
        <v>61558.686950000003</v>
      </c>
      <c r="AA29" s="72">
        <f t="shared" si="23"/>
        <v>61558.686950000003</v>
      </c>
      <c r="AB29" s="72">
        <f t="shared" si="23"/>
        <v>61558.686950000003</v>
      </c>
      <c r="AC29" s="72">
        <f t="shared" si="23"/>
        <v>61558.686950000003</v>
      </c>
      <c r="AD29" s="72">
        <f t="shared" si="23"/>
        <v>61558.686950000003</v>
      </c>
      <c r="AE29" s="72">
        <f t="shared" si="23"/>
        <v>61558.686950000003</v>
      </c>
    </row>
    <row r="30" spans="1:31" x14ac:dyDescent="0.2">
      <c r="A30" s="133">
        <f t="shared" si="3"/>
        <v>114</v>
      </c>
      <c r="B30" s="72"/>
      <c r="C30" s="72"/>
      <c r="D30" s="72"/>
      <c r="E30" s="72"/>
      <c r="F30" s="72"/>
      <c r="G30" s="72"/>
      <c r="H30" s="72">
        <f t="shared" ref="H30:AE30" si="24">$A$30*$H$3/100</f>
        <v>61023.394020000007</v>
      </c>
      <c r="I30" s="72">
        <f t="shared" si="24"/>
        <v>61023.394020000007</v>
      </c>
      <c r="J30" s="72">
        <f t="shared" si="24"/>
        <v>61023.394020000007</v>
      </c>
      <c r="K30" s="72">
        <f t="shared" si="24"/>
        <v>61023.394020000007</v>
      </c>
      <c r="L30" s="72">
        <f t="shared" si="24"/>
        <v>61023.394020000007</v>
      </c>
      <c r="M30" s="72">
        <f t="shared" si="24"/>
        <v>61023.394020000007</v>
      </c>
      <c r="N30" s="72">
        <f t="shared" si="24"/>
        <v>61023.394020000007</v>
      </c>
      <c r="O30" s="72">
        <f t="shared" si="24"/>
        <v>61023.394020000007</v>
      </c>
      <c r="P30" s="72">
        <f t="shared" si="24"/>
        <v>61023.394020000007</v>
      </c>
      <c r="Q30" s="72">
        <f t="shared" si="24"/>
        <v>61023.394020000007</v>
      </c>
      <c r="R30" s="142">
        <f t="shared" si="24"/>
        <v>61023.394020000007</v>
      </c>
      <c r="S30" s="142">
        <f t="shared" si="24"/>
        <v>61023.394020000007</v>
      </c>
      <c r="T30" s="72">
        <f t="shared" si="24"/>
        <v>61023.394020000007</v>
      </c>
      <c r="U30" s="72">
        <f t="shared" si="24"/>
        <v>61023.394020000007</v>
      </c>
      <c r="V30" s="72">
        <f t="shared" si="24"/>
        <v>61023.394020000007</v>
      </c>
      <c r="W30" s="72">
        <f t="shared" si="24"/>
        <v>61023.394020000007</v>
      </c>
      <c r="X30" s="72">
        <f t="shared" si="24"/>
        <v>61023.394020000007</v>
      </c>
      <c r="Y30" s="72">
        <f t="shared" si="24"/>
        <v>61023.394020000007</v>
      </c>
      <c r="Z30" s="72">
        <f t="shared" si="24"/>
        <v>61023.394020000007</v>
      </c>
      <c r="AA30" s="72">
        <f t="shared" si="24"/>
        <v>61023.394020000007</v>
      </c>
      <c r="AB30" s="72">
        <f t="shared" si="24"/>
        <v>61023.394020000007</v>
      </c>
      <c r="AC30" s="72">
        <f t="shared" si="24"/>
        <v>61023.394020000007</v>
      </c>
      <c r="AD30" s="72">
        <f t="shared" si="24"/>
        <v>61023.394020000007</v>
      </c>
      <c r="AE30" s="72">
        <f t="shared" si="24"/>
        <v>61023.394020000007</v>
      </c>
    </row>
    <row r="31" spans="1:31" x14ac:dyDescent="0.2">
      <c r="A31" s="133">
        <f t="shared" si="3"/>
        <v>113</v>
      </c>
      <c r="B31" s="72"/>
      <c r="C31" s="72"/>
      <c r="D31" s="72"/>
      <c r="E31" s="72"/>
      <c r="F31" s="90">
        <f t="shared" ref="F31:AE31" si="25">$A$31*$H$3/100</f>
        <v>60488.101090000004</v>
      </c>
      <c r="G31" s="90">
        <f t="shared" si="25"/>
        <v>60488.101090000004</v>
      </c>
      <c r="H31" s="72">
        <f t="shared" si="25"/>
        <v>60488.101090000004</v>
      </c>
      <c r="I31" s="72">
        <f t="shared" si="25"/>
        <v>60488.101090000004</v>
      </c>
      <c r="J31" s="72">
        <f t="shared" si="25"/>
        <v>60488.101090000004</v>
      </c>
      <c r="K31" s="72">
        <f t="shared" si="25"/>
        <v>60488.101090000004</v>
      </c>
      <c r="L31" s="72">
        <f t="shared" si="25"/>
        <v>60488.101090000004</v>
      </c>
      <c r="M31" s="72">
        <f t="shared" si="25"/>
        <v>60488.101090000004</v>
      </c>
      <c r="N31" s="72">
        <f t="shared" si="25"/>
        <v>60488.101090000004</v>
      </c>
      <c r="O31" s="72">
        <f t="shared" si="25"/>
        <v>60488.101090000004</v>
      </c>
      <c r="P31" s="142">
        <f t="shared" si="25"/>
        <v>60488.101090000004</v>
      </c>
      <c r="Q31" s="142">
        <f t="shared" si="25"/>
        <v>60488.101090000004</v>
      </c>
      <c r="R31" s="72">
        <f t="shared" si="25"/>
        <v>60488.101090000004</v>
      </c>
      <c r="S31" s="72">
        <f t="shared" si="25"/>
        <v>60488.101090000004</v>
      </c>
      <c r="T31" s="72">
        <f t="shared" si="25"/>
        <v>60488.101090000004</v>
      </c>
      <c r="U31" s="72">
        <f t="shared" si="25"/>
        <v>60488.101090000004</v>
      </c>
      <c r="V31" s="72">
        <f t="shared" si="25"/>
        <v>60488.101090000004</v>
      </c>
      <c r="W31" s="72">
        <f t="shared" si="25"/>
        <v>60488.101090000004</v>
      </c>
      <c r="X31" s="72">
        <f t="shared" si="25"/>
        <v>60488.101090000004</v>
      </c>
      <c r="Y31" s="72">
        <f t="shared" si="25"/>
        <v>60488.101090000004</v>
      </c>
      <c r="Z31" s="72">
        <f t="shared" si="25"/>
        <v>60488.101090000004</v>
      </c>
      <c r="AA31" s="72">
        <f t="shared" si="25"/>
        <v>60488.101090000004</v>
      </c>
      <c r="AB31" s="72">
        <f t="shared" si="25"/>
        <v>60488.101090000004</v>
      </c>
      <c r="AC31" s="72">
        <f t="shared" si="25"/>
        <v>60488.101090000004</v>
      </c>
      <c r="AD31" s="72">
        <f t="shared" si="25"/>
        <v>60488.101090000004</v>
      </c>
      <c r="AE31" s="72">
        <f t="shared" si="25"/>
        <v>60488.101090000004</v>
      </c>
    </row>
    <row r="32" spans="1:31" x14ac:dyDescent="0.2">
      <c r="A32" s="133">
        <f t="shared" si="3"/>
        <v>112</v>
      </c>
      <c r="B32" s="72"/>
      <c r="C32" s="72"/>
      <c r="D32" s="72"/>
      <c r="E32" s="72"/>
      <c r="F32" s="72">
        <f t="shared" ref="F32:AE32" si="26">$A$32*$H$3/100</f>
        <v>59952.808160000008</v>
      </c>
      <c r="G32" s="72">
        <f t="shared" si="26"/>
        <v>59952.808160000008</v>
      </c>
      <c r="H32" s="72">
        <f t="shared" si="26"/>
        <v>59952.808160000008</v>
      </c>
      <c r="I32" s="72">
        <f t="shared" si="26"/>
        <v>59952.808160000008</v>
      </c>
      <c r="J32" s="72">
        <f t="shared" si="26"/>
        <v>59952.808160000008</v>
      </c>
      <c r="K32" s="72">
        <f t="shared" si="26"/>
        <v>59952.808160000008</v>
      </c>
      <c r="L32" s="72">
        <f t="shared" si="26"/>
        <v>59952.808160000008</v>
      </c>
      <c r="M32" s="72">
        <f t="shared" si="26"/>
        <v>59952.808160000008</v>
      </c>
      <c r="N32" s="142">
        <f t="shared" si="26"/>
        <v>59952.808160000008</v>
      </c>
      <c r="O32" s="142">
        <f t="shared" si="26"/>
        <v>59952.808160000008</v>
      </c>
      <c r="P32" s="72">
        <f t="shared" si="26"/>
        <v>59952.808160000008</v>
      </c>
      <c r="Q32" s="72">
        <f t="shared" si="26"/>
        <v>59952.808160000008</v>
      </c>
      <c r="R32" s="72">
        <f t="shared" si="26"/>
        <v>59952.808160000008</v>
      </c>
      <c r="S32" s="72">
        <f t="shared" si="26"/>
        <v>59952.808160000008</v>
      </c>
      <c r="T32" s="72">
        <f t="shared" si="26"/>
        <v>59952.808160000008</v>
      </c>
      <c r="U32" s="72">
        <f t="shared" si="26"/>
        <v>59952.808160000008</v>
      </c>
      <c r="V32" s="72">
        <f t="shared" si="26"/>
        <v>59952.808160000008</v>
      </c>
      <c r="W32" s="72">
        <f t="shared" si="26"/>
        <v>59952.808160000008</v>
      </c>
      <c r="X32" s="72">
        <f t="shared" si="26"/>
        <v>59952.808160000008</v>
      </c>
      <c r="Y32" s="72">
        <f t="shared" si="26"/>
        <v>59952.808160000008</v>
      </c>
      <c r="Z32" s="72">
        <f t="shared" si="26"/>
        <v>59952.808160000008</v>
      </c>
      <c r="AA32" s="72">
        <f t="shared" si="26"/>
        <v>59952.808160000008</v>
      </c>
      <c r="AB32" s="72">
        <f t="shared" si="26"/>
        <v>59952.808160000008</v>
      </c>
      <c r="AC32" s="72">
        <f t="shared" si="26"/>
        <v>59952.808160000008</v>
      </c>
      <c r="AD32" s="72">
        <f t="shared" si="26"/>
        <v>59952.808160000008</v>
      </c>
      <c r="AE32" s="72">
        <f t="shared" si="26"/>
        <v>59952.808160000008</v>
      </c>
    </row>
    <row r="33" spans="1:31" x14ac:dyDescent="0.2">
      <c r="A33" s="133">
        <f t="shared" si="3"/>
        <v>111</v>
      </c>
      <c r="B33" s="72"/>
      <c r="C33" s="72"/>
      <c r="D33" s="72"/>
      <c r="E33" s="72"/>
      <c r="F33" s="72">
        <f t="shared" ref="F33:AE33" si="27">$A$33*$H$3/100</f>
        <v>59417.515230000012</v>
      </c>
      <c r="G33" s="72">
        <f t="shared" si="27"/>
        <v>59417.515230000012</v>
      </c>
      <c r="H33" s="72">
        <f t="shared" si="27"/>
        <v>59417.515230000012</v>
      </c>
      <c r="I33" s="72">
        <f t="shared" si="27"/>
        <v>59417.515230000012</v>
      </c>
      <c r="J33" s="72">
        <f t="shared" si="27"/>
        <v>59417.515230000012</v>
      </c>
      <c r="K33" s="72">
        <f t="shared" si="27"/>
        <v>59417.515230000012</v>
      </c>
      <c r="L33" s="142">
        <f t="shared" si="27"/>
        <v>59417.515230000012</v>
      </c>
      <c r="M33" s="142">
        <f t="shared" si="27"/>
        <v>59417.515230000012</v>
      </c>
      <c r="N33" s="72">
        <f t="shared" si="27"/>
        <v>59417.515230000012</v>
      </c>
      <c r="O33" s="72">
        <f t="shared" si="27"/>
        <v>59417.515230000012</v>
      </c>
      <c r="P33" s="72">
        <f t="shared" si="27"/>
        <v>59417.515230000012</v>
      </c>
      <c r="Q33" s="72">
        <f t="shared" si="27"/>
        <v>59417.515230000012</v>
      </c>
      <c r="R33" s="72">
        <f t="shared" si="27"/>
        <v>59417.515230000012</v>
      </c>
      <c r="S33" s="72">
        <f t="shared" si="27"/>
        <v>59417.515230000012</v>
      </c>
      <c r="T33" s="72">
        <f t="shared" si="27"/>
        <v>59417.515230000012</v>
      </c>
      <c r="U33" s="72">
        <f t="shared" si="27"/>
        <v>59417.515230000012</v>
      </c>
      <c r="V33" s="72">
        <f t="shared" si="27"/>
        <v>59417.515230000012</v>
      </c>
      <c r="W33" s="72">
        <f t="shared" si="27"/>
        <v>59417.515230000012</v>
      </c>
      <c r="X33" s="72">
        <f t="shared" si="27"/>
        <v>59417.515230000012</v>
      </c>
      <c r="Y33" s="72">
        <f t="shared" si="27"/>
        <v>59417.515230000012</v>
      </c>
      <c r="Z33" s="72">
        <f t="shared" si="27"/>
        <v>59417.515230000012</v>
      </c>
      <c r="AA33" s="72">
        <f t="shared" si="27"/>
        <v>59417.515230000012</v>
      </c>
      <c r="AB33" s="72">
        <f t="shared" si="27"/>
        <v>59417.515230000012</v>
      </c>
      <c r="AC33" s="72">
        <f t="shared" si="27"/>
        <v>59417.515230000012</v>
      </c>
      <c r="AD33" s="72">
        <f t="shared" si="27"/>
        <v>59417.515230000012</v>
      </c>
      <c r="AE33" s="72">
        <f t="shared" si="27"/>
        <v>59417.515230000012</v>
      </c>
    </row>
    <row r="34" spans="1:31" x14ac:dyDescent="0.2">
      <c r="A34" s="133">
        <f t="shared" si="3"/>
        <v>110</v>
      </c>
      <c r="B34" s="72"/>
      <c r="C34" s="72"/>
      <c r="D34" s="90">
        <f t="shared" ref="D34:AE34" si="28">$A$34*$H$3/100</f>
        <v>58882.222300000001</v>
      </c>
      <c r="E34" s="90">
        <f t="shared" si="28"/>
        <v>58882.222300000001</v>
      </c>
      <c r="F34" s="72">
        <f t="shared" si="28"/>
        <v>58882.222300000001</v>
      </c>
      <c r="G34" s="72">
        <f t="shared" si="28"/>
        <v>58882.222300000001</v>
      </c>
      <c r="H34" s="72">
        <f t="shared" si="28"/>
        <v>58882.222300000001</v>
      </c>
      <c r="I34" s="72">
        <f t="shared" si="28"/>
        <v>58882.222300000001</v>
      </c>
      <c r="J34" s="142">
        <f t="shared" si="28"/>
        <v>58882.222300000001</v>
      </c>
      <c r="K34" s="142">
        <f t="shared" si="28"/>
        <v>58882.222300000001</v>
      </c>
      <c r="L34" s="72">
        <f t="shared" si="28"/>
        <v>58882.222300000001</v>
      </c>
      <c r="M34" s="72">
        <f t="shared" si="28"/>
        <v>58882.222300000001</v>
      </c>
      <c r="N34" s="72">
        <f t="shared" si="28"/>
        <v>58882.222300000001</v>
      </c>
      <c r="O34" s="72">
        <f t="shared" si="28"/>
        <v>58882.222300000001</v>
      </c>
      <c r="P34" s="72">
        <f t="shared" si="28"/>
        <v>58882.222300000001</v>
      </c>
      <c r="Q34" s="72">
        <f t="shared" si="28"/>
        <v>58882.222300000001</v>
      </c>
      <c r="R34" s="72">
        <f t="shared" si="28"/>
        <v>58882.222300000001</v>
      </c>
      <c r="S34" s="72">
        <f t="shared" si="28"/>
        <v>58882.222300000001</v>
      </c>
      <c r="T34" s="72">
        <f t="shared" si="28"/>
        <v>58882.222300000001</v>
      </c>
      <c r="U34" s="72">
        <f t="shared" si="28"/>
        <v>58882.222300000001</v>
      </c>
      <c r="V34" s="72">
        <f t="shared" si="28"/>
        <v>58882.222300000001</v>
      </c>
      <c r="W34" s="72">
        <f t="shared" si="28"/>
        <v>58882.222300000001</v>
      </c>
      <c r="X34" s="72">
        <f t="shared" si="28"/>
        <v>58882.222300000001</v>
      </c>
      <c r="Y34" s="72">
        <f t="shared" si="28"/>
        <v>58882.222300000001</v>
      </c>
      <c r="Z34" s="72">
        <f t="shared" si="28"/>
        <v>58882.222300000001</v>
      </c>
      <c r="AA34" s="72">
        <f t="shared" si="28"/>
        <v>58882.222300000001</v>
      </c>
      <c r="AB34" s="72">
        <f t="shared" si="28"/>
        <v>58882.222300000001</v>
      </c>
      <c r="AC34" s="72">
        <f t="shared" si="28"/>
        <v>58882.222300000001</v>
      </c>
      <c r="AD34" s="140">
        <f t="shared" si="28"/>
        <v>58882.222300000001</v>
      </c>
      <c r="AE34" s="140">
        <f t="shared" si="28"/>
        <v>58882.222300000001</v>
      </c>
    </row>
    <row r="35" spans="1:31" x14ac:dyDescent="0.2">
      <c r="A35" s="133">
        <f t="shared" si="3"/>
        <v>109</v>
      </c>
      <c r="B35" s="72"/>
      <c r="C35" s="72"/>
      <c r="D35" s="72">
        <f t="shared" ref="D35:AC35" si="29">$A$35*$H$3/100</f>
        <v>58346.929370000005</v>
      </c>
      <c r="E35" s="72">
        <f t="shared" si="29"/>
        <v>58346.929370000005</v>
      </c>
      <c r="F35" s="72">
        <f t="shared" si="29"/>
        <v>58346.929370000005</v>
      </c>
      <c r="G35" s="72">
        <f t="shared" si="29"/>
        <v>58346.929370000005</v>
      </c>
      <c r="H35" s="142">
        <f t="shared" si="29"/>
        <v>58346.929370000005</v>
      </c>
      <c r="I35" s="142">
        <f t="shared" si="29"/>
        <v>58346.929370000005</v>
      </c>
      <c r="J35" s="72">
        <f t="shared" si="29"/>
        <v>58346.929370000005</v>
      </c>
      <c r="K35" s="72">
        <f t="shared" si="29"/>
        <v>58346.929370000005</v>
      </c>
      <c r="L35" s="72">
        <f t="shared" si="29"/>
        <v>58346.929370000005</v>
      </c>
      <c r="M35" s="72">
        <f t="shared" si="29"/>
        <v>58346.929370000005</v>
      </c>
      <c r="N35" s="72">
        <f t="shared" si="29"/>
        <v>58346.929370000005</v>
      </c>
      <c r="O35" s="72">
        <f t="shared" si="29"/>
        <v>58346.929370000005</v>
      </c>
      <c r="P35" s="72">
        <f t="shared" si="29"/>
        <v>58346.929370000005</v>
      </c>
      <c r="Q35" s="72">
        <f t="shared" si="29"/>
        <v>58346.929370000005</v>
      </c>
      <c r="R35" s="72">
        <f t="shared" si="29"/>
        <v>58346.929370000005</v>
      </c>
      <c r="S35" s="72">
        <f t="shared" si="29"/>
        <v>58346.929370000005</v>
      </c>
      <c r="T35" s="72">
        <f t="shared" si="29"/>
        <v>58346.929370000005</v>
      </c>
      <c r="U35" s="72">
        <f t="shared" si="29"/>
        <v>58346.929370000005</v>
      </c>
      <c r="V35" s="72">
        <f t="shared" si="29"/>
        <v>58346.929370000005</v>
      </c>
      <c r="W35" s="72">
        <f t="shared" si="29"/>
        <v>58346.929370000005</v>
      </c>
      <c r="X35" s="72">
        <f t="shared" si="29"/>
        <v>58346.929370000005</v>
      </c>
      <c r="Y35" s="72">
        <f t="shared" si="29"/>
        <v>58346.929370000005</v>
      </c>
      <c r="Z35" s="72">
        <f t="shared" si="29"/>
        <v>58346.929370000005</v>
      </c>
      <c r="AA35" s="140">
        <f t="shared" si="29"/>
        <v>58346.929370000005</v>
      </c>
      <c r="AB35" s="140">
        <f t="shared" si="29"/>
        <v>58346.929370000005</v>
      </c>
      <c r="AC35" s="140">
        <f t="shared" si="29"/>
        <v>58346.929370000005</v>
      </c>
      <c r="AD35" s="34"/>
      <c r="AE35" s="19"/>
    </row>
    <row r="36" spans="1:31" x14ac:dyDescent="0.2">
      <c r="A36" s="133">
        <f t="shared" si="3"/>
        <v>108</v>
      </c>
      <c r="B36" s="72"/>
      <c r="C36" s="72"/>
      <c r="D36" s="72">
        <f t="shared" ref="D36:Z36" si="30">$A$36*$H$3/100</f>
        <v>57811.636440000002</v>
      </c>
      <c r="E36" s="72">
        <f t="shared" si="30"/>
        <v>57811.636440000002</v>
      </c>
      <c r="F36" s="72">
        <f t="shared" si="30"/>
        <v>57811.636440000002</v>
      </c>
      <c r="G36" s="142">
        <f t="shared" si="30"/>
        <v>57811.636440000002</v>
      </c>
      <c r="H36" s="72">
        <f t="shared" si="30"/>
        <v>57811.636440000002</v>
      </c>
      <c r="I36" s="72">
        <f t="shared" si="30"/>
        <v>57811.636440000002</v>
      </c>
      <c r="J36" s="72">
        <f t="shared" si="30"/>
        <v>57811.636440000002</v>
      </c>
      <c r="K36" s="72">
        <f t="shared" si="30"/>
        <v>57811.636440000002</v>
      </c>
      <c r="L36" s="72">
        <f t="shared" si="30"/>
        <v>57811.636440000002</v>
      </c>
      <c r="M36" s="72">
        <f t="shared" si="30"/>
        <v>57811.636440000002</v>
      </c>
      <c r="N36" s="72">
        <f t="shared" si="30"/>
        <v>57811.636440000002</v>
      </c>
      <c r="O36" s="72">
        <f t="shared" si="30"/>
        <v>57811.636440000002</v>
      </c>
      <c r="P36" s="72">
        <f t="shared" si="30"/>
        <v>57811.636440000002</v>
      </c>
      <c r="Q36" s="72">
        <f t="shared" si="30"/>
        <v>57811.636440000002</v>
      </c>
      <c r="R36" s="72">
        <f t="shared" si="30"/>
        <v>57811.636440000002</v>
      </c>
      <c r="S36" s="72">
        <f t="shared" si="30"/>
        <v>57811.636440000002</v>
      </c>
      <c r="T36" s="72">
        <f t="shared" si="30"/>
        <v>57811.636440000002</v>
      </c>
      <c r="U36" s="72">
        <f t="shared" si="30"/>
        <v>57811.636440000002</v>
      </c>
      <c r="V36" s="72">
        <f t="shared" si="30"/>
        <v>57811.636440000002</v>
      </c>
      <c r="W36" s="72">
        <f t="shared" si="30"/>
        <v>57811.636440000002</v>
      </c>
      <c r="X36" s="140">
        <f t="shared" si="30"/>
        <v>57811.636440000002</v>
      </c>
      <c r="Y36" s="140">
        <f t="shared" si="30"/>
        <v>57811.636440000002</v>
      </c>
      <c r="Z36" s="140">
        <f t="shared" si="30"/>
        <v>57811.636440000002</v>
      </c>
      <c r="AA36" s="34"/>
      <c r="AB36" s="34"/>
      <c r="AC36" s="34"/>
      <c r="AD36" s="34"/>
      <c r="AE36" s="19"/>
    </row>
    <row r="37" spans="1:31" x14ac:dyDescent="0.2">
      <c r="A37" s="133">
        <f t="shared" si="3"/>
        <v>107</v>
      </c>
      <c r="B37" s="90">
        <f t="shared" ref="B37:W37" si="31">$A$37*$H$3/100</f>
        <v>57276.343510000006</v>
      </c>
      <c r="C37" s="90">
        <f t="shared" si="31"/>
        <v>57276.343510000006</v>
      </c>
      <c r="D37" s="72">
        <f t="shared" si="31"/>
        <v>57276.343510000006</v>
      </c>
      <c r="E37" s="72">
        <f t="shared" si="31"/>
        <v>57276.343510000006</v>
      </c>
      <c r="F37" s="142">
        <f t="shared" si="31"/>
        <v>57276.343510000006</v>
      </c>
      <c r="G37" s="72">
        <f t="shared" si="31"/>
        <v>57276.343510000006</v>
      </c>
      <c r="H37" s="72">
        <f t="shared" si="31"/>
        <v>57276.343510000006</v>
      </c>
      <c r="I37" s="72">
        <f t="shared" si="31"/>
        <v>57276.343510000006</v>
      </c>
      <c r="J37" s="72">
        <f t="shared" si="31"/>
        <v>57276.343510000006</v>
      </c>
      <c r="K37" s="72">
        <f t="shared" si="31"/>
        <v>57276.343510000006</v>
      </c>
      <c r="L37" s="72">
        <f t="shared" si="31"/>
        <v>57276.343510000006</v>
      </c>
      <c r="M37" s="72">
        <f t="shared" si="31"/>
        <v>57276.343510000006</v>
      </c>
      <c r="N37" s="72">
        <f t="shared" si="31"/>
        <v>57276.343510000006</v>
      </c>
      <c r="O37" s="72">
        <f t="shared" si="31"/>
        <v>57276.343510000006</v>
      </c>
      <c r="P37" s="72">
        <f t="shared" si="31"/>
        <v>57276.343510000006</v>
      </c>
      <c r="Q37" s="72">
        <f t="shared" si="31"/>
        <v>57276.343510000006</v>
      </c>
      <c r="R37" s="72">
        <f t="shared" si="31"/>
        <v>57276.343510000006</v>
      </c>
      <c r="S37" s="72">
        <f t="shared" si="31"/>
        <v>57276.343510000006</v>
      </c>
      <c r="T37" s="72">
        <f t="shared" si="31"/>
        <v>57276.343510000006</v>
      </c>
      <c r="U37" s="140">
        <f t="shared" si="31"/>
        <v>57276.343510000006</v>
      </c>
      <c r="V37" s="140">
        <f t="shared" si="31"/>
        <v>57276.343510000006</v>
      </c>
      <c r="W37" s="140">
        <f t="shared" si="31"/>
        <v>57276.343510000006</v>
      </c>
      <c r="X37" s="36"/>
      <c r="Y37" s="36"/>
      <c r="Z37" s="34"/>
      <c r="AA37" s="34"/>
      <c r="AB37" s="34"/>
      <c r="AC37" s="34"/>
      <c r="AD37" s="34"/>
      <c r="AE37" s="19"/>
    </row>
    <row r="38" spans="1:31" x14ac:dyDescent="0.2">
      <c r="A38" s="133">
        <f t="shared" si="3"/>
        <v>106</v>
      </c>
      <c r="B38" s="72">
        <f t="shared" ref="B38:T38" si="32">$A$38*$H$3/100</f>
        <v>56741.050580000003</v>
      </c>
      <c r="C38" s="72">
        <f t="shared" si="32"/>
        <v>56741.050580000003</v>
      </c>
      <c r="D38" s="72">
        <f t="shared" si="32"/>
        <v>56741.050580000003</v>
      </c>
      <c r="E38" s="142">
        <f t="shared" si="32"/>
        <v>56741.050580000003</v>
      </c>
      <c r="F38" s="72">
        <f t="shared" si="32"/>
        <v>56741.050580000003</v>
      </c>
      <c r="G38" s="72">
        <f t="shared" si="32"/>
        <v>56741.050580000003</v>
      </c>
      <c r="H38" s="72">
        <f t="shared" si="32"/>
        <v>56741.050580000003</v>
      </c>
      <c r="I38" s="72">
        <f t="shared" si="32"/>
        <v>56741.050580000003</v>
      </c>
      <c r="J38" s="72">
        <f t="shared" si="32"/>
        <v>56741.050580000003</v>
      </c>
      <c r="K38" s="72">
        <f t="shared" si="32"/>
        <v>56741.050580000003</v>
      </c>
      <c r="L38" s="72">
        <f t="shared" si="32"/>
        <v>56741.050580000003</v>
      </c>
      <c r="M38" s="72">
        <f t="shared" si="32"/>
        <v>56741.050580000003</v>
      </c>
      <c r="N38" s="72">
        <f t="shared" si="32"/>
        <v>56741.050580000003</v>
      </c>
      <c r="O38" s="72">
        <f t="shared" si="32"/>
        <v>56741.050580000003</v>
      </c>
      <c r="P38" s="72">
        <f t="shared" si="32"/>
        <v>56741.050580000003</v>
      </c>
      <c r="Q38" s="72">
        <f t="shared" si="32"/>
        <v>56741.050580000003</v>
      </c>
      <c r="R38" s="140">
        <f t="shared" si="32"/>
        <v>56741.050580000003</v>
      </c>
      <c r="S38" s="140">
        <f t="shared" si="32"/>
        <v>56741.050580000003</v>
      </c>
      <c r="T38" s="140">
        <f t="shared" si="32"/>
        <v>56741.050580000003</v>
      </c>
      <c r="U38" s="36"/>
      <c r="V38" s="36"/>
      <c r="W38" s="36"/>
      <c r="X38" s="36"/>
      <c r="Y38" s="36"/>
      <c r="Z38" s="34"/>
      <c r="AA38" s="34"/>
      <c r="AB38" s="34"/>
      <c r="AC38" s="34"/>
      <c r="AD38" s="34"/>
      <c r="AE38" s="19"/>
    </row>
    <row r="39" spans="1:31" x14ac:dyDescent="0.2">
      <c r="A39" s="133">
        <f t="shared" si="3"/>
        <v>105</v>
      </c>
      <c r="B39" s="72">
        <f t="shared" ref="B39:Q39" si="33">$A$39*$H$3/100</f>
        <v>56205.757650000007</v>
      </c>
      <c r="C39" s="72">
        <f t="shared" si="33"/>
        <v>56205.757650000007</v>
      </c>
      <c r="D39" s="142">
        <f t="shared" si="33"/>
        <v>56205.757650000007</v>
      </c>
      <c r="E39" s="72">
        <f t="shared" si="33"/>
        <v>56205.757650000007</v>
      </c>
      <c r="F39" s="72">
        <f t="shared" si="33"/>
        <v>56205.757650000007</v>
      </c>
      <c r="G39" s="72">
        <f t="shared" si="33"/>
        <v>56205.757650000007</v>
      </c>
      <c r="H39" s="72">
        <f t="shared" si="33"/>
        <v>56205.757650000007</v>
      </c>
      <c r="I39" s="72">
        <f t="shared" si="33"/>
        <v>56205.757650000007</v>
      </c>
      <c r="J39" s="72">
        <f t="shared" si="33"/>
        <v>56205.757650000007</v>
      </c>
      <c r="K39" s="72">
        <f t="shared" si="33"/>
        <v>56205.757650000007</v>
      </c>
      <c r="L39" s="72">
        <f t="shared" si="33"/>
        <v>56205.757650000007</v>
      </c>
      <c r="M39" s="72">
        <f t="shared" si="33"/>
        <v>56205.757650000007</v>
      </c>
      <c r="N39" s="72">
        <f t="shared" si="33"/>
        <v>56205.757650000007</v>
      </c>
      <c r="O39" s="140">
        <f t="shared" si="33"/>
        <v>56205.757650000007</v>
      </c>
      <c r="P39" s="140">
        <f t="shared" si="33"/>
        <v>56205.757650000007</v>
      </c>
      <c r="Q39" s="140">
        <f t="shared" si="33"/>
        <v>56205.757650000007</v>
      </c>
      <c r="R39" s="36"/>
      <c r="S39" s="36"/>
      <c r="T39" s="36"/>
      <c r="U39" s="36"/>
      <c r="V39" s="36"/>
      <c r="W39" s="36"/>
      <c r="X39" s="36"/>
      <c r="Y39" s="36"/>
      <c r="Z39" s="34"/>
      <c r="AA39" s="34"/>
      <c r="AB39" s="34"/>
      <c r="AC39" s="34"/>
      <c r="AD39" s="34"/>
      <c r="AE39" s="19"/>
    </row>
    <row r="40" spans="1:31" x14ac:dyDescent="0.2">
      <c r="A40" s="133">
        <f t="shared" si="3"/>
        <v>104</v>
      </c>
      <c r="B40" s="146">
        <f t="shared" ref="B40:N40" si="34">$A$40*$H$3/100</f>
        <v>55670.464720000011</v>
      </c>
      <c r="C40" s="146">
        <f t="shared" si="34"/>
        <v>55670.464720000011</v>
      </c>
      <c r="D40" s="146">
        <f t="shared" si="34"/>
        <v>55670.464720000011</v>
      </c>
      <c r="E40" s="147">
        <f t="shared" si="34"/>
        <v>55670.464720000011</v>
      </c>
      <c r="F40" s="147">
        <f t="shared" si="34"/>
        <v>55670.464720000011</v>
      </c>
      <c r="G40" s="147">
        <f t="shared" si="34"/>
        <v>55670.464720000011</v>
      </c>
      <c r="H40" s="147">
        <f t="shared" si="34"/>
        <v>55670.464720000011</v>
      </c>
      <c r="I40" s="72">
        <f t="shared" si="34"/>
        <v>55670.464720000011</v>
      </c>
      <c r="J40" s="72">
        <f t="shared" si="34"/>
        <v>55670.464720000011</v>
      </c>
      <c r="K40" s="72">
        <f t="shared" si="34"/>
        <v>55670.464720000011</v>
      </c>
      <c r="L40" s="140">
        <f t="shared" si="34"/>
        <v>55670.464720000011</v>
      </c>
      <c r="M40" s="140">
        <f t="shared" si="34"/>
        <v>55670.464720000011</v>
      </c>
      <c r="N40" s="140">
        <f t="shared" si="34"/>
        <v>55670.464720000011</v>
      </c>
      <c r="O40" s="72"/>
      <c r="P40" s="72"/>
      <c r="Q40" s="72"/>
      <c r="R40" s="36"/>
      <c r="S40" s="36"/>
      <c r="T40" s="36"/>
      <c r="U40" s="36"/>
      <c r="V40" s="36"/>
      <c r="W40" s="36"/>
      <c r="X40" s="36"/>
      <c r="Y40" s="36"/>
      <c r="Z40" s="34"/>
      <c r="AA40" s="34"/>
      <c r="AB40" s="34"/>
      <c r="AC40" s="34"/>
      <c r="AD40" s="34"/>
      <c r="AE40" s="19"/>
    </row>
    <row r="41" spans="1:31" x14ac:dyDescent="0.2">
      <c r="A41" s="133">
        <f t="shared" si="3"/>
        <v>103</v>
      </c>
      <c r="B41" s="72">
        <f t="shared" ref="B41:K41" si="35">$A$41*$H$3/100</f>
        <v>55135.171790000008</v>
      </c>
      <c r="C41" s="142">
        <f t="shared" si="35"/>
        <v>55135.171790000008</v>
      </c>
      <c r="D41" s="72">
        <f t="shared" si="35"/>
        <v>55135.171790000008</v>
      </c>
      <c r="E41" s="72">
        <f t="shared" si="35"/>
        <v>55135.171790000008</v>
      </c>
      <c r="F41" s="72">
        <f t="shared" si="35"/>
        <v>55135.171790000008</v>
      </c>
      <c r="G41" s="72">
        <f t="shared" si="35"/>
        <v>55135.171790000008</v>
      </c>
      <c r="H41" s="72">
        <f t="shared" si="35"/>
        <v>55135.171790000008</v>
      </c>
      <c r="I41" s="140">
        <f t="shared" si="35"/>
        <v>55135.171790000008</v>
      </c>
      <c r="J41" s="140">
        <f t="shared" si="35"/>
        <v>55135.171790000008</v>
      </c>
      <c r="K41" s="140">
        <f t="shared" si="35"/>
        <v>55135.171790000008</v>
      </c>
      <c r="L41" s="72"/>
      <c r="M41" s="72"/>
      <c r="N41" s="72"/>
      <c r="O41" s="72"/>
      <c r="P41" s="72"/>
      <c r="Q41" s="72"/>
      <c r="R41" s="36"/>
      <c r="S41" s="36"/>
      <c r="T41" s="36"/>
      <c r="U41" s="36"/>
      <c r="V41" s="36"/>
      <c r="W41" s="36"/>
      <c r="X41" s="36"/>
      <c r="Y41" s="36"/>
      <c r="Z41" s="34"/>
      <c r="AA41" s="34"/>
      <c r="AB41" s="34"/>
      <c r="AC41" s="34"/>
      <c r="AD41" s="34"/>
      <c r="AE41" s="19"/>
    </row>
    <row r="42" spans="1:31" x14ac:dyDescent="0.2">
      <c r="A42" s="133">
        <f t="shared" si="3"/>
        <v>102</v>
      </c>
      <c r="B42" s="142">
        <f t="shared" ref="B42:H42" si="36">$A$42*$H$3/100</f>
        <v>54599.878860000012</v>
      </c>
      <c r="C42" s="72">
        <f t="shared" si="36"/>
        <v>54599.878860000012</v>
      </c>
      <c r="D42" s="72">
        <f t="shared" si="36"/>
        <v>54599.878860000012</v>
      </c>
      <c r="E42" s="72">
        <f t="shared" si="36"/>
        <v>54599.878860000012</v>
      </c>
      <c r="F42" s="140">
        <f t="shared" si="36"/>
        <v>54599.878860000012</v>
      </c>
      <c r="G42" s="140">
        <f t="shared" si="36"/>
        <v>54599.878860000012</v>
      </c>
      <c r="H42" s="140">
        <f t="shared" si="36"/>
        <v>54599.878860000012</v>
      </c>
      <c r="I42" s="72"/>
      <c r="J42" s="72"/>
      <c r="K42" s="72"/>
      <c r="L42" s="72"/>
      <c r="M42" s="72"/>
      <c r="N42" s="72"/>
      <c r="O42" s="72"/>
      <c r="P42" s="72"/>
      <c r="Q42" s="72"/>
      <c r="R42" s="36"/>
      <c r="S42" s="36"/>
      <c r="T42" s="36"/>
      <c r="U42" s="36"/>
      <c r="V42" s="36"/>
      <c r="W42" s="36"/>
      <c r="X42" s="36"/>
      <c r="Y42" s="36"/>
      <c r="Z42" s="34"/>
      <c r="AA42" s="34"/>
      <c r="AB42" s="34"/>
      <c r="AC42" s="34"/>
      <c r="AD42" s="34"/>
      <c r="AE42" s="19"/>
    </row>
    <row r="43" spans="1:31" x14ac:dyDescent="0.2">
      <c r="A43" s="133">
        <f t="shared" si="3"/>
        <v>101</v>
      </c>
      <c r="B43" s="72">
        <f>$A$43*$H$3/100</f>
        <v>54064.585930000001</v>
      </c>
      <c r="C43" s="72">
        <f>$A$43*$H$3/100</f>
        <v>54064.585930000001</v>
      </c>
      <c r="D43" s="140">
        <f>$A$43*$H$3/100</f>
        <v>54064.585930000001</v>
      </c>
      <c r="E43" s="140">
        <f>$A$43*$H$3/100</f>
        <v>54064.585930000001</v>
      </c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36"/>
      <c r="S43" s="36"/>
      <c r="T43" s="36"/>
      <c r="U43" s="36"/>
      <c r="V43" s="36"/>
      <c r="W43" s="36"/>
      <c r="X43" s="36"/>
      <c r="Y43" s="36"/>
      <c r="Z43" s="34"/>
      <c r="AA43" s="34"/>
      <c r="AB43" s="34"/>
      <c r="AC43" s="34"/>
      <c r="AD43" s="34"/>
      <c r="AE43" s="19"/>
    </row>
    <row r="44" spans="1:31" x14ac:dyDescent="0.2">
      <c r="A44" s="148">
        <f t="shared" si="3"/>
        <v>100</v>
      </c>
      <c r="B44" s="82">
        <f>$A$44*$H$3/100</f>
        <v>53529.293000000005</v>
      </c>
      <c r="C44" s="140">
        <f>$A$44*$H$3/100</f>
        <v>53529.293000000005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53"/>
      <c r="S44" s="53"/>
      <c r="T44" s="53"/>
      <c r="U44" s="53"/>
      <c r="V44" s="53"/>
      <c r="W44" s="53"/>
      <c r="X44" s="53"/>
      <c r="Y44" s="54"/>
      <c r="Z44" s="55"/>
      <c r="AA44" s="55"/>
      <c r="AB44" s="55"/>
      <c r="AC44" s="55"/>
      <c r="AD44" s="55"/>
      <c r="AE44" s="56"/>
    </row>
    <row r="45" spans="1:3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</sheetData>
  <sheetProtection algorithmName="SHA-512" hashValue="RGaTU7b2/WWNUe0p1cVUPBnShsGGdW1sZoVCDVaiiVeUYlcOEUNz1iT1nWLZuKErilAqvpULoR+d3iTnfZfkLQ==" saltValue="/fzN0nxJLrolECUWX9BqFQ==" spinCount="100000" sheet="1" objects="1" scenarios="1"/>
  <protectedRanges>
    <protectedRange sqref="C3" name="Gehaltsklasse_1"/>
  </protectedRanges>
  <customSheetViews>
    <customSheetView guid="{95EADED2-1BFB-4A24-8101-E56DDD5F8AB5}" fitToPage="1">
      <pageMargins left="0.43307086614173229" right="0.19685039370078741" top="0.35433070866141736" bottom="0.55118110236220474" header="0.23622047244094491" footer="0.51181102362204722"/>
      <pageSetup paperSize="9" scale="58" orientation="landscape" r:id="rId1"/>
      <headerFooter alignWithMargins="0">
        <oddFooter>&amp;L&amp;F</oddFooter>
      </headerFooter>
    </customSheetView>
    <customSheetView guid="{CCB02B7D-CEAB-4C38-AE50-D997BB644CA0}" fitToPage="1">
      <pageMargins left="0.43307086614173229" right="0.19685039370078741" top="0.35433070866141736" bottom="0.55118110236220474" header="0.23622047244094491" footer="0.51181102362204722"/>
      <pageSetup paperSize="9" scale="58" orientation="landscape" r:id="rId2"/>
      <headerFooter alignWithMargins="0">
        <oddFooter>&amp;L&amp;F</oddFooter>
      </headerFooter>
    </customSheetView>
    <customSheetView guid="{703CE8F9-8BBB-44EE-B611-ED539E4DC7E6}" fitToPage="1">
      <pageMargins left="0.43307086614173229" right="0.19685039370078741" top="0.35433070866141736" bottom="0.55118110236220474" header="0.23622047244094491" footer="0.51181102362204722"/>
      <pageSetup paperSize="9" scale="58" orientation="landscape" r:id="rId3"/>
      <headerFooter alignWithMargins="0">
        <oddFooter>&amp;L&amp;F</oddFooter>
      </headerFooter>
    </customSheetView>
  </customSheetViews>
  <mergeCells count="2">
    <mergeCell ref="E3:G3"/>
    <mergeCell ref="H3:I3"/>
  </mergeCells>
  <pageMargins left="0.43307086614173229" right="0.19685039370078741" top="0.35433070866141736" bottom="0.55118110236220474" header="0.23622047244094491" footer="0.51181102362204722"/>
  <pageSetup paperSize="9" scale="59" orientation="landscape" r:id="rId4"/>
  <headerFooter alignWithMargins="0">
    <oddFooter>&amp;L&amp;F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61"/>
  <sheetViews>
    <sheetView workbookViewId="0"/>
  </sheetViews>
  <sheetFormatPr baseColWidth="10" defaultColWidth="11.42578125" defaultRowHeight="12.75" x14ac:dyDescent="0.2"/>
  <cols>
    <col min="1" max="1" width="13.42578125" customWidth="1"/>
    <col min="2" max="31" width="7.5703125" customWidth="1"/>
  </cols>
  <sheetData>
    <row r="1" spans="1:31" ht="26.25" x14ac:dyDescent="0.4">
      <c r="A1" s="68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1" ht="14.25" customHeight="1" thickBo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31" ht="16.5" thickBot="1" x14ac:dyDescent="0.3">
      <c r="A3" s="6" t="s">
        <v>3</v>
      </c>
      <c r="B3" s="89"/>
      <c r="C3" s="89"/>
      <c r="D3" s="273">
        <v>100</v>
      </c>
      <c r="E3" s="280"/>
      <c r="F3" s="88" t="s">
        <v>8</v>
      </c>
      <c r="J3" s="279"/>
      <c r="K3" s="23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31" ht="14.25" customHeight="1" x14ac:dyDescent="0.4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31" x14ac:dyDescent="0.2">
      <c r="A5" s="85" t="s">
        <v>4</v>
      </c>
      <c r="B5" s="21">
        <v>20</v>
      </c>
      <c r="C5" s="21">
        <f t="shared" ref="C5:R7" si="0">B5+1</f>
        <v>21</v>
      </c>
      <c r="D5" s="21">
        <f t="shared" si="0"/>
        <v>22</v>
      </c>
      <c r="E5" s="21">
        <f t="shared" si="0"/>
        <v>23</v>
      </c>
      <c r="F5" s="21">
        <f t="shared" si="0"/>
        <v>24</v>
      </c>
      <c r="G5" s="21">
        <f t="shared" si="0"/>
        <v>25</v>
      </c>
      <c r="H5" s="21">
        <f t="shared" si="0"/>
        <v>26</v>
      </c>
      <c r="I5" s="21">
        <f t="shared" si="0"/>
        <v>27</v>
      </c>
      <c r="J5" s="21">
        <f t="shared" si="0"/>
        <v>28</v>
      </c>
      <c r="K5" s="21">
        <f t="shared" si="0"/>
        <v>29</v>
      </c>
      <c r="L5" s="21">
        <f t="shared" si="0"/>
        <v>30</v>
      </c>
      <c r="M5" s="21">
        <v>31</v>
      </c>
      <c r="N5" s="21">
        <v>32</v>
      </c>
      <c r="O5" s="21">
        <v>33</v>
      </c>
      <c r="P5" s="21">
        <v>34</v>
      </c>
      <c r="Q5" s="21">
        <v>35</v>
      </c>
      <c r="R5" s="21">
        <v>36</v>
      </c>
      <c r="S5" s="21">
        <v>37</v>
      </c>
      <c r="T5" s="21">
        <v>38</v>
      </c>
      <c r="U5" s="21">
        <v>39</v>
      </c>
      <c r="V5" s="21">
        <v>40</v>
      </c>
      <c r="W5" s="21">
        <f t="shared" ref="W5:AE6" si="1">V5+2</f>
        <v>42</v>
      </c>
      <c r="X5" s="21">
        <f t="shared" si="1"/>
        <v>44</v>
      </c>
      <c r="Y5" s="21">
        <f t="shared" si="1"/>
        <v>46</v>
      </c>
      <c r="Z5" s="21">
        <f t="shared" si="1"/>
        <v>48</v>
      </c>
      <c r="AA5" s="21">
        <f t="shared" si="1"/>
        <v>50</v>
      </c>
      <c r="AB5" s="21">
        <f t="shared" si="1"/>
        <v>52</v>
      </c>
      <c r="AC5" s="21">
        <f t="shared" si="1"/>
        <v>54</v>
      </c>
      <c r="AD5" s="21">
        <f t="shared" si="1"/>
        <v>56</v>
      </c>
      <c r="AE5" s="81">
        <f t="shared" si="1"/>
        <v>58</v>
      </c>
    </row>
    <row r="6" spans="1:31" x14ac:dyDescent="0.2">
      <c r="A6" s="86" t="s">
        <v>5</v>
      </c>
      <c r="B6" s="21">
        <v>25</v>
      </c>
      <c r="C6" s="21">
        <f>B6+1</f>
        <v>26</v>
      </c>
      <c r="D6" s="21">
        <f t="shared" si="0"/>
        <v>27</v>
      </c>
      <c r="E6" s="21">
        <f t="shared" si="0"/>
        <v>28</v>
      </c>
      <c r="F6" s="21">
        <f t="shared" si="0"/>
        <v>29</v>
      </c>
      <c r="G6" s="21">
        <f t="shared" si="0"/>
        <v>30</v>
      </c>
      <c r="H6" s="21">
        <f t="shared" si="0"/>
        <v>31</v>
      </c>
      <c r="I6" s="21">
        <f t="shared" si="0"/>
        <v>32</v>
      </c>
      <c r="J6" s="21">
        <f t="shared" si="0"/>
        <v>33</v>
      </c>
      <c r="K6" s="21">
        <f t="shared" si="0"/>
        <v>34</v>
      </c>
      <c r="L6" s="21">
        <f t="shared" si="0"/>
        <v>35</v>
      </c>
      <c r="M6" s="21">
        <f t="shared" si="0"/>
        <v>36</v>
      </c>
      <c r="N6" s="21">
        <f t="shared" si="0"/>
        <v>37</v>
      </c>
      <c r="O6" s="21">
        <f t="shared" si="0"/>
        <v>38</v>
      </c>
      <c r="P6" s="21">
        <f t="shared" si="0"/>
        <v>39</v>
      </c>
      <c r="Q6" s="21">
        <f t="shared" si="0"/>
        <v>40</v>
      </c>
      <c r="R6" s="21">
        <v>41</v>
      </c>
      <c r="S6" s="21">
        <v>42</v>
      </c>
      <c r="T6" s="21">
        <v>43</v>
      </c>
      <c r="U6" s="21">
        <v>44</v>
      </c>
      <c r="V6" s="21">
        <v>45</v>
      </c>
      <c r="W6" s="21">
        <v>46</v>
      </c>
      <c r="X6" s="21">
        <v>47</v>
      </c>
      <c r="Y6" s="21">
        <v>48</v>
      </c>
      <c r="Z6" s="21">
        <v>49</v>
      </c>
      <c r="AA6" s="21">
        <v>50</v>
      </c>
      <c r="AB6" s="21">
        <f t="shared" si="1"/>
        <v>52</v>
      </c>
      <c r="AC6" s="21">
        <f t="shared" si="1"/>
        <v>54</v>
      </c>
      <c r="AD6" s="21">
        <f t="shared" si="1"/>
        <v>56</v>
      </c>
      <c r="AE6" s="81">
        <f t="shared" si="1"/>
        <v>58</v>
      </c>
    </row>
    <row r="7" spans="1:31" x14ac:dyDescent="0.2">
      <c r="A7" s="86" t="s">
        <v>6</v>
      </c>
      <c r="B7" s="21">
        <v>1</v>
      </c>
      <c r="C7" s="21">
        <f>B7+1</f>
        <v>2</v>
      </c>
      <c r="D7" s="21">
        <f t="shared" si="0"/>
        <v>3</v>
      </c>
      <c r="E7" s="21">
        <f t="shared" si="0"/>
        <v>4</v>
      </c>
      <c r="F7" s="21">
        <f t="shared" si="0"/>
        <v>5</v>
      </c>
      <c r="G7" s="21">
        <f t="shared" si="0"/>
        <v>6</v>
      </c>
      <c r="H7" s="21">
        <f t="shared" si="0"/>
        <v>7</v>
      </c>
      <c r="I7" s="21">
        <f t="shared" si="0"/>
        <v>8</v>
      </c>
      <c r="J7" s="21">
        <f t="shared" si="0"/>
        <v>9</v>
      </c>
      <c r="K7" s="21">
        <f t="shared" si="0"/>
        <v>10</v>
      </c>
      <c r="L7" s="21">
        <f t="shared" si="0"/>
        <v>11</v>
      </c>
      <c r="M7" s="21">
        <f t="shared" si="0"/>
        <v>12</v>
      </c>
      <c r="N7" s="21">
        <f t="shared" si="0"/>
        <v>13</v>
      </c>
      <c r="O7" s="21">
        <f t="shared" si="0"/>
        <v>14</v>
      </c>
      <c r="P7" s="21">
        <f t="shared" si="0"/>
        <v>15</v>
      </c>
      <c r="Q7" s="21">
        <f t="shared" si="0"/>
        <v>16</v>
      </c>
      <c r="R7" s="21">
        <f t="shared" si="0"/>
        <v>17</v>
      </c>
      <c r="S7" s="21">
        <f t="shared" ref="S7:AE7" si="2">R7+1</f>
        <v>18</v>
      </c>
      <c r="T7" s="21">
        <f t="shared" si="2"/>
        <v>19</v>
      </c>
      <c r="U7" s="21">
        <f t="shared" si="2"/>
        <v>20</v>
      </c>
      <c r="V7" s="21">
        <f t="shared" si="2"/>
        <v>21</v>
      </c>
      <c r="W7" s="21">
        <f t="shared" si="2"/>
        <v>22</v>
      </c>
      <c r="X7" s="21">
        <f t="shared" si="2"/>
        <v>23</v>
      </c>
      <c r="Y7" s="21">
        <f t="shared" si="2"/>
        <v>24</v>
      </c>
      <c r="Z7" s="21">
        <f t="shared" si="2"/>
        <v>25</v>
      </c>
      <c r="AA7" s="21">
        <f t="shared" si="2"/>
        <v>26</v>
      </c>
      <c r="AB7" s="21">
        <f t="shared" si="2"/>
        <v>27</v>
      </c>
      <c r="AC7" s="21">
        <f t="shared" si="2"/>
        <v>28</v>
      </c>
      <c r="AD7" s="21">
        <f t="shared" si="2"/>
        <v>29</v>
      </c>
      <c r="AE7" s="81">
        <f t="shared" si="2"/>
        <v>30</v>
      </c>
    </row>
    <row r="8" spans="1:31" x14ac:dyDescent="0.2">
      <c r="A8" s="35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5"/>
      <c r="AA8" s="72"/>
      <c r="AB8" s="72"/>
      <c r="AC8" s="72"/>
      <c r="AD8" s="72"/>
      <c r="AE8" s="73"/>
    </row>
    <row r="9" spans="1:31" x14ac:dyDescent="0.2">
      <c r="A9" s="35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2"/>
      <c r="AB9" s="72"/>
      <c r="AC9" s="72"/>
      <c r="AD9" s="72"/>
      <c r="AE9" s="73"/>
    </row>
    <row r="10" spans="1:31" x14ac:dyDescent="0.2">
      <c r="A10" s="35">
        <v>150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90">
        <f t="shared" ref="Z10:AE34" si="3">$D$3*$A10/100</f>
        <v>150</v>
      </c>
      <c r="AE10" s="91">
        <f t="shared" si="3"/>
        <v>150</v>
      </c>
    </row>
    <row r="11" spans="1:31" x14ac:dyDescent="0.2">
      <c r="A11" s="35">
        <f t="shared" ref="A11:A60" si="4">A10-1</f>
        <v>149</v>
      </c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90">
        <f t="shared" si="3"/>
        <v>149</v>
      </c>
      <c r="AD11" s="72">
        <f t="shared" si="3"/>
        <v>149</v>
      </c>
      <c r="AE11" s="73">
        <f t="shared" si="3"/>
        <v>149</v>
      </c>
    </row>
    <row r="12" spans="1:31" x14ac:dyDescent="0.2">
      <c r="A12" s="35">
        <f t="shared" si="4"/>
        <v>148</v>
      </c>
      <c r="B12" s="38"/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1"/>
      <c r="O12" s="77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90">
        <f t="shared" si="3"/>
        <v>148</v>
      </c>
      <c r="AC12" s="72">
        <f t="shared" si="3"/>
        <v>148</v>
      </c>
      <c r="AD12" s="72">
        <f t="shared" si="3"/>
        <v>148</v>
      </c>
      <c r="AE12" s="73">
        <f t="shared" si="3"/>
        <v>148</v>
      </c>
    </row>
    <row r="13" spans="1:31" x14ac:dyDescent="0.2">
      <c r="A13" s="35">
        <f t="shared" si="4"/>
        <v>147</v>
      </c>
      <c r="B13" s="38"/>
      <c r="C13" s="42"/>
      <c r="D13" s="43"/>
      <c r="E13" s="44" t="s">
        <v>11</v>
      </c>
      <c r="F13" s="44"/>
      <c r="G13" s="44"/>
      <c r="H13" s="44"/>
      <c r="I13" s="44"/>
      <c r="J13" s="44"/>
      <c r="K13" s="44"/>
      <c r="L13" s="44"/>
      <c r="M13" s="44"/>
      <c r="N13" s="45"/>
      <c r="O13" s="77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90">
        <f t="shared" si="3"/>
        <v>147</v>
      </c>
      <c r="AB13" s="72">
        <f t="shared" si="3"/>
        <v>147</v>
      </c>
      <c r="AC13" s="72">
        <f t="shared" si="3"/>
        <v>147</v>
      </c>
      <c r="AD13" s="72">
        <f t="shared" si="3"/>
        <v>147</v>
      </c>
      <c r="AE13" s="73">
        <f t="shared" si="3"/>
        <v>147</v>
      </c>
    </row>
    <row r="14" spans="1:31" x14ac:dyDescent="0.2">
      <c r="A14" s="35">
        <f t="shared" si="4"/>
        <v>146</v>
      </c>
      <c r="B14" s="38"/>
      <c r="C14" s="42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77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90">
        <f t="shared" si="3"/>
        <v>146</v>
      </c>
      <c r="AA14" s="72">
        <f t="shared" si="3"/>
        <v>146</v>
      </c>
      <c r="AB14" s="72">
        <f t="shared" si="3"/>
        <v>146</v>
      </c>
      <c r="AC14" s="72">
        <f t="shared" si="3"/>
        <v>146</v>
      </c>
      <c r="AD14" s="72">
        <f t="shared" si="3"/>
        <v>146</v>
      </c>
      <c r="AE14" s="73">
        <f t="shared" si="3"/>
        <v>146</v>
      </c>
    </row>
    <row r="15" spans="1:31" x14ac:dyDescent="0.2">
      <c r="A15" s="35">
        <f t="shared" si="4"/>
        <v>145</v>
      </c>
      <c r="B15" s="38"/>
      <c r="C15" s="42"/>
      <c r="D15" s="46"/>
      <c r="E15" s="44" t="s">
        <v>12</v>
      </c>
      <c r="F15" s="44"/>
      <c r="G15" s="44"/>
      <c r="H15" s="44"/>
      <c r="I15" s="44"/>
      <c r="J15" s="44"/>
      <c r="K15" s="44"/>
      <c r="L15" s="44"/>
      <c r="M15" s="44"/>
      <c r="N15" s="45"/>
      <c r="O15" s="77"/>
      <c r="P15" s="72"/>
      <c r="Q15" s="72"/>
      <c r="R15" s="72"/>
      <c r="S15" s="72"/>
      <c r="T15" s="72"/>
      <c r="U15" s="72"/>
      <c r="V15" s="72"/>
      <c r="W15" s="72"/>
      <c r="X15" s="72"/>
      <c r="Y15" s="90">
        <f t="shared" ref="Y15:Y34" si="5">$D$3*$A15/100</f>
        <v>145</v>
      </c>
      <c r="Z15" s="72">
        <f t="shared" si="3"/>
        <v>145</v>
      </c>
      <c r="AA15" s="72">
        <f t="shared" si="3"/>
        <v>145</v>
      </c>
      <c r="AB15" s="72">
        <f t="shared" si="3"/>
        <v>145</v>
      </c>
      <c r="AC15" s="72">
        <f t="shared" si="3"/>
        <v>145</v>
      </c>
      <c r="AD15" s="72">
        <f t="shared" si="3"/>
        <v>145</v>
      </c>
      <c r="AE15" s="73">
        <f t="shared" si="3"/>
        <v>145</v>
      </c>
    </row>
    <row r="16" spans="1:31" x14ac:dyDescent="0.2">
      <c r="A16" s="35">
        <f t="shared" si="4"/>
        <v>144</v>
      </c>
      <c r="B16" s="38"/>
      <c r="C16" s="42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5"/>
      <c r="O16" s="77"/>
      <c r="P16" s="72"/>
      <c r="Q16" s="72"/>
      <c r="R16" s="72"/>
      <c r="S16" s="72"/>
      <c r="T16" s="72"/>
      <c r="U16" s="72"/>
      <c r="V16" s="72"/>
      <c r="W16" s="72"/>
      <c r="X16" s="90">
        <f t="shared" ref="X16:X34" si="6">$D$3*$A16/100</f>
        <v>144</v>
      </c>
      <c r="Y16" s="72">
        <f t="shared" si="5"/>
        <v>144</v>
      </c>
      <c r="Z16" s="72">
        <f t="shared" si="3"/>
        <v>144</v>
      </c>
      <c r="AA16" s="72">
        <f t="shared" si="3"/>
        <v>144</v>
      </c>
      <c r="AB16" s="72">
        <f t="shared" si="3"/>
        <v>144</v>
      </c>
      <c r="AC16" s="72">
        <f t="shared" si="3"/>
        <v>144</v>
      </c>
      <c r="AD16" s="72">
        <f t="shared" si="3"/>
        <v>144</v>
      </c>
      <c r="AE16" s="73">
        <f t="shared" si="3"/>
        <v>144</v>
      </c>
    </row>
    <row r="17" spans="1:31" x14ac:dyDescent="0.2">
      <c r="A17" s="35">
        <f t="shared" si="4"/>
        <v>143</v>
      </c>
      <c r="B17" s="38"/>
      <c r="C17" s="42"/>
      <c r="D17" s="47"/>
      <c r="E17" s="44" t="s">
        <v>13</v>
      </c>
      <c r="F17" s="44"/>
      <c r="G17" s="44"/>
      <c r="H17" s="44"/>
      <c r="I17" s="44"/>
      <c r="J17" s="44"/>
      <c r="K17" s="44"/>
      <c r="L17" s="44"/>
      <c r="M17" s="44"/>
      <c r="N17" s="45"/>
      <c r="O17" s="77"/>
      <c r="P17" s="72"/>
      <c r="Q17" s="72"/>
      <c r="R17" s="72"/>
      <c r="S17" s="72"/>
      <c r="T17" s="72"/>
      <c r="U17" s="72"/>
      <c r="V17" s="72"/>
      <c r="W17" s="90">
        <f t="shared" ref="W17:W40" si="7">$D$3*$A17/100</f>
        <v>143</v>
      </c>
      <c r="X17" s="72">
        <f t="shared" si="6"/>
        <v>143</v>
      </c>
      <c r="Y17" s="72">
        <f t="shared" si="5"/>
        <v>143</v>
      </c>
      <c r="Z17" s="72">
        <f t="shared" si="3"/>
        <v>143</v>
      </c>
      <c r="AA17" s="72">
        <f t="shared" si="3"/>
        <v>143</v>
      </c>
      <c r="AB17" s="72">
        <f t="shared" si="3"/>
        <v>143</v>
      </c>
      <c r="AC17" s="72">
        <f t="shared" si="3"/>
        <v>143</v>
      </c>
      <c r="AD17" s="72">
        <f t="shared" si="3"/>
        <v>143</v>
      </c>
      <c r="AE17" s="73">
        <f t="shared" si="3"/>
        <v>143</v>
      </c>
    </row>
    <row r="18" spans="1:31" x14ac:dyDescent="0.2">
      <c r="A18" s="35">
        <f t="shared" si="4"/>
        <v>142</v>
      </c>
      <c r="B18" s="38"/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77"/>
      <c r="P18" s="72"/>
      <c r="Q18" s="72"/>
      <c r="R18" s="72"/>
      <c r="S18" s="72"/>
      <c r="T18" s="72"/>
      <c r="U18" s="72"/>
      <c r="V18" s="76">
        <f t="shared" ref="V18:V40" si="8">$D$3*$A18/100</f>
        <v>142</v>
      </c>
      <c r="W18" s="72">
        <f t="shared" si="7"/>
        <v>142</v>
      </c>
      <c r="X18" s="72">
        <f t="shared" si="6"/>
        <v>142</v>
      </c>
      <c r="Y18" s="72">
        <f t="shared" si="5"/>
        <v>142</v>
      </c>
      <c r="Z18" s="72">
        <f t="shared" si="3"/>
        <v>142</v>
      </c>
      <c r="AA18" s="72">
        <f t="shared" si="3"/>
        <v>142</v>
      </c>
      <c r="AB18" s="72">
        <f t="shared" si="3"/>
        <v>142</v>
      </c>
      <c r="AC18" s="72">
        <f t="shared" si="3"/>
        <v>142</v>
      </c>
      <c r="AD18" s="72">
        <f t="shared" si="3"/>
        <v>142</v>
      </c>
      <c r="AE18" s="73">
        <f t="shared" si="3"/>
        <v>142</v>
      </c>
    </row>
    <row r="19" spans="1:31" x14ac:dyDescent="0.2">
      <c r="A19" s="35">
        <f t="shared" si="4"/>
        <v>141</v>
      </c>
      <c r="B19" s="36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72"/>
      <c r="P19" s="72"/>
      <c r="Q19" s="72"/>
      <c r="R19" s="72"/>
      <c r="S19" s="72"/>
      <c r="T19" s="72"/>
      <c r="U19" s="72"/>
      <c r="V19" s="72">
        <f t="shared" si="8"/>
        <v>141</v>
      </c>
      <c r="W19" s="72">
        <f t="shared" si="7"/>
        <v>141</v>
      </c>
      <c r="X19" s="72">
        <f t="shared" si="6"/>
        <v>141</v>
      </c>
      <c r="Y19" s="72">
        <f t="shared" si="5"/>
        <v>141</v>
      </c>
      <c r="Z19" s="72">
        <f t="shared" si="3"/>
        <v>141</v>
      </c>
      <c r="AA19" s="72">
        <f t="shared" si="3"/>
        <v>141</v>
      </c>
      <c r="AB19" s="72">
        <f t="shared" si="3"/>
        <v>141</v>
      </c>
      <c r="AC19" s="72">
        <f t="shared" si="3"/>
        <v>141</v>
      </c>
      <c r="AD19" s="72">
        <f t="shared" si="3"/>
        <v>141</v>
      </c>
      <c r="AE19" s="73">
        <f t="shared" si="3"/>
        <v>141</v>
      </c>
    </row>
    <row r="20" spans="1:31" x14ac:dyDescent="0.2">
      <c r="A20" s="35">
        <f t="shared" si="4"/>
        <v>140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72"/>
      <c r="P20" s="72"/>
      <c r="Q20" s="72"/>
      <c r="R20" s="72"/>
      <c r="S20" s="72"/>
      <c r="T20" s="72"/>
      <c r="U20" s="76">
        <f t="shared" ref="U20:U41" si="9">$D$3*$A20/100</f>
        <v>140</v>
      </c>
      <c r="V20" s="72">
        <f t="shared" si="8"/>
        <v>140</v>
      </c>
      <c r="W20" s="72">
        <f t="shared" si="7"/>
        <v>140</v>
      </c>
      <c r="X20" s="72">
        <f t="shared" si="6"/>
        <v>140</v>
      </c>
      <c r="Y20" s="72">
        <f t="shared" si="5"/>
        <v>140</v>
      </c>
      <c r="Z20" s="72">
        <f t="shared" si="3"/>
        <v>140</v>
      </c>
      <c r="AA20" s="72">
        <f t="shared" si="3"/>
        <v>140</v>
      </c>
      <c r="AB20" s="72">
        <f t="shared" si="3"/>
        <v>140</v>
      </c>
      <c r="AC20" s="72">
        <f t="shared" si="3"/>
        <v>140</v>
      </c>
      <c r="AD20" s="72">
        <f t="shared" si="3"/>
        <v>140</v>
      </c>
      <c r="AE20" s="73">
        <f t="shared" si="3"/>
        <v>140</v>
      </c>
    </row>
    <row r="21" spans="1:31" x14ac:dyDescent="0.2">
      <c r="A21" s="35">
        <f t="shared" si="4"/>
        <v>139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72"/>
      <c r="P21" s="72"/>
      <c r="Q21" s="72"/>
      <c r="R21" s="72"/>
      <c r="S21" s="72"/>
      <c r="T21" s="72"/>
      <c r="U21" s="72">
        <f t="shared" si="9"/>
        <v>139</v>
      </c>
      <c r="V21" s="72">
        <f t="shared" si="8"/>
        <v>139</v>
      </c>
      <c r="W21" s="72">
        <f t="shared" si="7"/>
        <v>139</v>
      </c>
      <c r="X21" s="72">
        <f t="shared" si="6"/>
        <v>139</v>
      </c>
      <c r="Y21" s="72">
        <f t="shared" si="5"/>
        <v>139</v>
      </c>
      <c r="Z21" s="72">
        <f t="shared" si="3"/>
        <v>139</v>
      </c>
      <c r="AA21" s="72">
        <f t="shared" si="3"/>
        <v>139</v>
      </c>
      <c r="AB21" s="72">
        <f t="shared" si="3"/>
        <v>139</v>
      </c>
      <c r="AC21" s="72">
        <f t="shared" si="3"/>
        <v>139</v>
      </c>
      <c r="AD21" s="72">
        <f t="shared" si="3"/>
        <v>139</v>
      </c>
      <c r="AE21" s="73">
        <f t="shared" si="3"/>
        <v>139</v>
      </c>
    </row>
    <row r="22" spans="1:31" x14ac:dyDescent="0.2">
      <c r="A22" s="35">
        <f t="shared" si="4"/>
        <v>138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72"/>
      <c r="P22" s="72"/>
      <c r="Q22" s="72"/>
      <c r="R22" s="72"/>
      <c r="S22" s="72"/>
      <c r="T22" s="76">
        <f t="shared" ref="T22:T42" si="10">$D$3*$A22/100</f>
        <v>138</v>
      </c>
      <c r="U22" s="72">
        <f t="shared" si="9"/>
        <v>138</v>
      </c>
      <c r="V22" s="72">
        <f t="shared" si="8"/>
        <v>138</v>
      </c>
      <c r="W22" s="72">
        <f t="shared" si="7"/>
        <v>138</v>
      </c>
      <c r="X22" s="72">
        <f t="shared" si="6"/>
        <v>138</v>
      </c>
      <c r="Y22" s="72">
        <f t="shared" si="5"/>
        <v>138</v>
      </c>
      <c r="Z22" s="72">
        <f t="shared" si="3"/>
        <v>138</v>
      </c>
      <c r="AA22" s="72">
        <f t="shared" si="3"/>
        <v>138</v>
      </c>
      <c r="AB22" s="72">
        <f t="shared" si="3"/>
        <v>138</v>
      </c>
      <c r="AC22" s="72">
        <f t="shared" si="3"/>
        <v>138</v>
      </c>
      <c r="AD22" s="72">
        <f t="shared" si="3"/>
        <v>138</v>
      </c>
      <c r="AE22" s="73">
        <f t="shared" si="3"/>
        <v>138</v>
      </c>
    </row>
    <row r="23" spans="1:31" x14ac:dyDescent="0.2">
      <c r="A23" s="35">
        <f t="shared" si="4"/>
        <v>137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72"/>
      <c r="P23" s="72"/>
      <c r="Q23" s="72"/>
      <c r="R23" s="72"/>
      <c r="S23" s="72"/>
      <c r="T23" s="72">
        <f t="shared" si="10"/>
        <v>137</v>
      </c>
      <c r="U23" s="72">
        <f t="shared" si="9"/>
        <v>137</v>
      </c>
      <c r="V23" s="72">
        <f t="shared" si="8"/>
        <v>137</v>
      </c>
      <c r="W23" s="72">
        <f t="shared" si="7"/>
        <v>137</v>
      </c>
      <c r="X23" s="72">
        <f t="shared" si="6"/>
        <v>137</v>
      </c>
      <c r="Y23" s="72">
        <f t="shared" si="5"/>
        <v>137</v>
      </c>
      <c r="Z23" s="72">
        <f t="shared" si="3"/>
        <v>137</v>
      </c>
      <c r="AA23" s="72">
        <f t="shared" si="3"/>
        <v>137</v>
      </c>
      <c r="AB23" s="72">
        <f t="shared" si="3"/>
        <v>137</v>
      </c>
      <c r="AC23" s="72">
        <f t="shared" si="3"/>
        <v>137</v>
      </c>
      <c r="AD23" s="72">
        <f t="shared" si="3"/>
        <v>137</v>
      </c>
      <c r="AE23" s="73">
        <f t="shared" si="3"/>
        <v>137</v>
      </c>
    </row>
    <row r="24" spans="1:31" x14ac:dyDescent="0.2">
      <c r="A24" s="35">
        <f t="shared" si="4"/>
        <v>136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6">
        <f t="shared" ref="S24:S43" si="11">$D$3*$A24/100</f>
        <v>136</v>
      </c>
      <c r="T24" s="72">
        <f t="shared" si="10"/>
        <v>136</v>
      </c>
      <c r="U24" s="72">
        <f t="shared" si="9"/>
        <v>136</v>
      </c>
      <c r="V24" s="72">
        <f t="shared" si="8"/>
        <v>136</v>
      </c>
      <c r="W24" s="72">
        <f t="shared" si="7"/>
        <v>136</v>
      </c>
      <c r="X24" s="72">
        <f t="shared" si="6"/>
        <v>136</v>
      </c>
      <c r="Y24" s="72">
        <f t="shared" si="5"/>
        <v>136</v>
      </c>
      <c r="Z24" s="72">
        <f t="shared" si="3"/>
        <v>136</v>
      </c>
      <c r="AA24" s="72">
        <f t="shared" si="3"/>
        <v>136</v>
      </c>
      <c r="AB24" s="72">
        <f t="shared" si="3"/>
        <v>136</v>
      </c>
      <c r="AC24" s="72">
        <f t="shared" si="3"/>
        <v>136</v>
      </c>
      <c r="AD24" s="72">
        <f t="shared" si="3"/>
        <v>136</v>
      </c>
      <c r="AE24" s="73">
        <f t="shared" si="3"/>
        <v>136</v>
      </c>
    </row>
    <row r="25" spans="1:31" x14ac:dyDescent="0.2">
      <c r="A25" s="35">
        <f t="shared" si="4"/>
        <v>135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>
        <f t="shared" si="11"/>
        <v>135</v>
      </c>
      <c r="T25" s="72">
        <f t="shared" si="10"/>
        <v>135</v>
      </c>
      <c r="U25" s="72">
        <f t="shared" si="9"/>
        <v>135</v>
      </c>
      <c r="V25" s="72">
        <f t="shared" si="8"/>
        <v>135</v>
      </c>
      <c r="W25" s="72">
        <f t="shared" si="7"/>
        <v>135</v>
      </c>
      <c r="X25" s="72">
        <f t="shared" si="6"/>
        <v>135</v>
      </c>
      <c r="Y25" s="72">
        <f t="shared" si="5"/>
        <v>135</v>
      </c>
      <c r="Z25" s="72">
        <f t="shared" si="3"/>
        <v>135</v>
      </c>
      <c r="AA25" s="72">
        <f t="shared" si="3"/>
        <v>135</v>
      </c>
      <c r="AB25" s="78">
        <f t="shared" si="3"/>
        <v>135</v>
      </c>
      <c r="AC25" s="78">
        <f t="shared" si="3"/>
        <v>135</v>
      </c>
      <c r="AD25" s="78">
        <f t="shared" si="3"/>
        <v>135</v>
      </c>
      <c r="AE25" s="79">
        <f t="shared" si="3"/>
        <v>135</v>
      </c>
    </row>
    <row r="26" spans="1:31" x14ac:dyDescent="0.2">
      <c r="A26" s="35">
        <f t="shared" si="4"/>
        <v>134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6">
        <f t="shared" ref="R26:R44" si="12">$D$3*$A26/100</f>
        <v>134</v>
      </c>
      <c r="S26" s="72">
        <f t="shared" si="11"/>
        <v>134</v>
      </c>
      <c r="T26" s="72">
        <f t="shared" si="10"/>
        <v>134</v>
      </c>
      <c r="U26" s="72">
        <f t="shared" si="9"/>
        <v>134</v>
      </c>
      <c r="V26" s="72">
        <f t="shared" si="8"/>
        <v>134</v>
      </c>
      <c r="W26" s="72">
        <f t="shared" si="7"/>
        <v>134</v>
      </c>
      <c r="X26" s="72">
        <f t="shared" si="6"/>
        <v>134</v>
      </c>
      <c r="Y26" s="72">
        <f t="shared" si="5"/>
        <v>134</v>
      </c>
      <c r="Z26" s="72">
        <f t="shared" si="3"/>
        <v>134</v>
      </c>
      <c r="AA26" s="78">
        <f t="shared" si="3"/>
        <v>134</v>
      </c>
      <c r="AB26" s="72">
        <f t="shared" si="3"/>
        <v>134</v>
      </c>
      <c r="AC26" s="72">
        <f t="shared" si="3"/>
        <v>134</v>
      </c>
      <c r="AD26" s="72">
        <f t="shared" si="3"/>
        <v>134</v>
      </c>
      <c r="AE26" s="73">
        <f t="shared" si="3"/>
        <v>134</v>
      </c>
    </row>
    <row r="27" spans="1:31" x14ac:dyDescent="0.2">
      <c r="A27" s="35">
        <f t="shared" si="4"/>
        <v>133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>
        <f t="shared" si="12"/>
        <v>133</v>
      </c>
      <c r="S27" s="72">
        <f t="shared" si="11"/>
        <v>133</v>
      </c>
      <c r="T27" s="72">
        <f t="shared" si="10"/>
        <v>133</v>
      </c>
      <c r="U27" s="72">
        <f t="shared" si="9"/>
        <v>133</v>
      </c>
      <c r="V27" s="72">
        <f t="shared" si="8"/>
        <v>133</v>
      </c>
      <c r="W27" s="72">
        <f t="shared" si="7"/>
        <v>133</v>
      </c>
      <c r="X27" s="72">
        <f t="shared" si="6"/>
        <v>133</v>
      </c>
      <c r="Y27" s="72">
        <f t="shared" si="5"/>
        <v>133</v>
      </c>
      <c r="Z27" s="78">
        <f t="shared" si="3"/>
        <v>133</v>
      </c>
      <c r="AA27" s="72">
        <f t="shared" si="3"/>
        <v>133</v>
      </c>
      <c r="AB27" s="72">
        <f t="shared" si="3"/>
        <v>133</v>
      </c>
      <c r="AC27" s="72">
        <f t="shared" si="3"/>
        <v>133</v>
      </c>
      <c r="AD27" s="72">
        <f t="shared" si="3"/>
        <v>133</v>
      </c>
      <c r="AE27" s="73">
        <f t="shared" si="3"/>
        <v>133</v>
      </c>
    </row>
    <row r="28" spans="1:31" x14ac:dyDescent="0.2">
      <c r="A28" s="35">
        <f t="shared" si="4"/>
        <v>132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6">
        <f t="shared" ref="Q28:Q45" si="13">$D$3*$A28/100</f>
        <v>132</v>
      </c>
      <c r="R28" s="72">
        <f t="shared" si="12"/>
        <v>132</v>
      </c>
      <c r="S28" s="72">
        <f t="shared" si="11"/>
        <v>132</v>
      </c>
      <c r="T28" s="72">
        <f t="shared" si="10"/>
        <v>132</v>
      </c>
      <c r="U28" s="72">
        <f t="shared" si="9"/>
        <v>132</v>
      </c>
      <c r="V28" s="72">
        <f t="shared" si="8"/>
        <v>132</v>
      </c>
      <c r="W28" s="72">
        <f t="shared" si="7"/>
        <v>132</v>
      </c>
      <c r="X28" s="72">
        <f t="shared" si="6"/>
        <v>132</v>
      </c>
      <c r="Y28" s="78">
        <f t="shared" si="5"/>
        <v>132</v>
      </c>
      <c r="Z28" s="72">
        <f t="shared" si="3"/>
        <v>132</v>
      </c>
      <c r="AA28" s="72">
        <f t="shared" si="3"/>
        <v>132</v>
      </c>
      <c r="AB28" s="72">
        <f t="shared" si="3"/>
        <v>132</v>
      </c>
      <c r="AC28" s="72">
        <f t="shared" si="3"/>
        <v>132</v>
      </c>
      <c r="AD28" s="72">
        <f t="shared" si="3"/>
        <v>132</v>
      </c>
      <c r="AE28" s="73">
        <f t="shared" si="3"/>
        <v>132</v>
      </c>
    </row>
    <row r="29" spans="1:31" x14ac:dyDescent="0.2">
      <c r="A29" s="35">
        <f t="shared" si="4"/>
        <v>131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>
        <f t="shared" si="13"/>
        <v>131</v>
      </c>
      <c r="R29" s="72">
        <f t="shared" si="12"/>
        <v>131</v>
      </c>
      <c r="S29" s="72">
        <f t="shared" si="11"/>
        <v>131</v>
      </c>
      <c r="T29" s="72">
        <f t="shared" si="10"/>
        <v>131</v>
      </c>
      <c r="U29" s="72">
        <f t="shared" si="9"/>
        <v>131</v>
      </c>
      <c r="V29" s="72">
        <f t="shared" si="8"/>
        <v>131</v>
      </c>
      <c r="W29" s="72">
        <f t="shared" si="7"/>
        <v>131</v>
      </c>
      <c r="X29" s="78">
        <f t="shared" si="6"/>
        <v>131</v>
      </c>
      <c r="Y29" s="72">
        <f t="shared" si="5"/>
        <v>131</v>
      </c>
      <c r="Z29" s="72">
        <f t="shared" si="3"/>
        <v>131</v>
      </c>
      <c r="AA29" s="72">
        <f t="shared" si="3"/>
        <v>131</v>
      </c>
      <c r="AB29" s="72">
        <f t="shared" si="3"/>
        <v>131</v>
      </c>
      <c r="AC29" s="72">
        <f t="shared" si="3"/>
        <v>131</v>
      </c>
      <c r="AD29" s="72">
        <f t="shared" si="3"/>
        <v>131</v>
      </c>
      <c r="AE29" s="73">
        <f t="shared" si="3"/>
        <v>131</v>
      </c>
    </row>
    <row r="30" spans="1:31" x14ac:dyDescent="0.2">
      <c r="A30" s="35">
        <f t="shared" si="4"/>
        <v>130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6">
        <f t="shared" ref="P30:P46" si="14">$D$3*$A30/100</f>
        <v>130</v>
      </c>
      <c r="Q30" s="72">
        <f t="shared" si="13"/>
        <v>130</v>
      </c>
      <c r="R30" s="72">
        <f t="shared" si="12"/>
        <v>130</v>
      </c>
      <c r="S30" s="72">
        <f t="shared" si="11"/>
        <v>130</v>
      </c>
      <c r="T30" s="72">
        <f t="shared" si="10"/>
        <v>130</v>
      </c>
      <c r="U30" s="72">
        <f t="shared" si="9"/>
        <v>130</v>
      </c>
      <c r="V30" s="72">
        <f t="shared" si="8"/>
        <v>130</v>
      </c>
      <c r="W30" s="78">
        <f t="shared" si="7"/>
        <v>130</v>
      </c>
      <c r="X30" s="72">
        <f t="shared" si="6"/>
        <v>130</v>
      </c>
      <c r="Y30" s="72">
        <f t="shared" si="5"/>
        <v>130</v>
      </c>
      <c r="Z30" s="72">
        <f t="shared" si="3"/>
        <v>130</v>
      </c>
      <c r="AA30" s="72">
        <f t="shared" si="3"/>
        <v>130</v>
      </c>
      <c r="AB30" s="72">
        <f t="shared" si="3"/>
        <v>130</v>
      </c>
      <c r="AC30" s="72">
        <f t="shared" si="3"/>
        <v>130</v>
      </c>
      <c r="AD30" s="72">
        <f t="shared" si="3"/>
        <v>130</v>
      </c>
      <c r="AE30" s="73">
        <f t="shared" si="3"/>
        <v>130</v>
      </c>
    </row>
    <row r="31" spans="1:31" x14ac:dyDescent="0.2">
      <c r="A31" s="35">
        <f t="shared" si="4"/>
        <v>129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>
        <f t="shared" si="14"/>
        <v>129</v>
      </c>
      <c r="Q31" s="72">
        <f t="shared" si="13"/>
        <v>129</v>
      </c>
      <c r="R31" s="72">
        <f t="shared" si="12"/>
        <v>129</v>
      </c>
      <c r="S31" s="72">
        <f t="shared" si="11"/>
        <v>129</v>
      </c>
      <c r="T31" s="72">
        <f t="shared" si="10"/>
        <v>129</v>
      </c>
      <c r="U31" s="72">
        <f t="shared" si="9"/>
        <v>129</v>
      </c>
      <c r="V31" s="78">
        <f t="shared" si="8"/>
        <v>129</v>
      </c>
      <c r="W31" s="72">
        <f t="shared" si="7"/>
        <v>129</v>
      </c>
      <c r="X31" s="72">
        <f t="shared" si="6"/>
        <v>129</v>
      </c>
      <c r="Y31" s="72">
        <f t="shared" si="5"/>
        <v>129</v>
      </c>
      <c r="Z31" s="72">
        <f t="shared" si="3"/>
        <v>129</v>
      </c>
      <c r="AA31" s="72">
        <f t="shared" si="3"/>
        <v>129</v>
      </c>
      <c r="AB31" s="72">
        <f t="shared" si="3"/>
        <v>129</v>
      </c>
      <c r="AC31" s="72">
        <f t="shared" si="3"/>
        <v>129</v>
      </c>
      <c r="AD31" s="72">
        <f t="shared" si="3"/>
        <v>129</v>
      </c>
      <c r="AE31" s="73">
        <f t="shared" si="3"/>
        <v>129</v>
      </c>
    </row>
    <row r="32" spans="1:31" x14ac:dyDescent="0.2">
      <c r="A32" s="35">
        <f t="shared" si="4"/>
        <v>128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6">
        <f t="shared" ref="O32:O47" si="15">$D$3*$A32/100</f>
        <v>128</v>
      </c>
      <c r="P32" s="72">
        <f t="shared" si="14"/>
        <v>128</v>
      </c>
      <c r="Q32" s="72">
        <f t="shared" si="13"/>
        <v>128</v>
      </c>
      <c r="R32" s="72">
        <f t="shared" si="12"/>
        <v>128</v>
      </c>
      <c r="S32" s="72">
        <f t="shared" si="11"/>
        <v>128</v>
      </c>
      <c r="T32" s="72">
        <f t="shared" si="10"/>
        <v>128</v>
      </c>
      <c r="U32" s="78">
        <f t="shared" si="9"/>
        <v>128</v>
      </c>
      <c r="V32" s="72">
        <f t="shared" si="8"/>
        <v>128</v>
      </c>
      <c r="W32" s="72">
        <f t="shared" si="7"/>
        <v>128</v>
      </c>
      <c r="X32" s="72">
        <f t="shared" si="6"/>
        <v>128</v>
      </c>
      <c r="Y32" s="72">
        <f t="shared" si="5"/>
        <v>128</v>
      </c>
      <c r="Z32" s="72">
        <f t="shared" si="3"/>
        <v>128</v>
      </c>
      <c r="AA32" s="72">
        <f t="shared" si="3"/>
        <v>128</v>
      </c>
      <c r="AB32" s="72">
        <f t="shared" si="3"/>
        <v>128</v>
      </c>
      <c r="AC32" s="72">
        <f t="shared" si="3"/>
        <v>128</v>
      </c>
      <c r="AD32" s="72">
        <f t="shared" si="3"/>
        <v>128</v>
      </c>
      <c r="AE32" s="73">
        <f t="shared" si="3"/>
        <v>128</v>
      </c>
    </row>
    <row r="33" spans="1:31" x14ac:dyDescent="0.2">
      <c r="A33" s="35">
        <f t="shared" si="4"/>
        <v>127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>
        <f t="shared" si="15"/>
        <v>127</v>
      </c>
      <c r="P33" s="72">
        <f t="shared" si="14"/>
        <v>127</v>
      </c>
      <c r="Q33" s="72">
        <f t="shared" si="13"/>
        <v>127</v>
      </c>
      <c r="R33" s="72">
        <f t="shared" si="12"/>
        <v>127</v>
      </c>
      <c r="S33" s="72">
        <f t="shared" si="11"/>
        <v>127</v>
      </c>
      <c r="T33" s="78">
        <f t="shared" si="10"/>
        <v>127</v>
      </c>
      <c r="U33" s="72">
        <f t="shared" si="9"/>
        <v>127</v>
      </c>
      <c r="V33" s="72">
        <f t="shared" si="8"/>
        <v>127</v>
      </c>
      <c r="W33" s="72">
        <f t="shared" si="7"/>
        <v>127</v>
      </c>
      <c r="X33" s="72">
        <f t="shared" si="6"/>
        <v>127</v>
      </c>
      <c r="Y33" s="72">
        <f t="shared" si="5"/>
        <v>127</v>
      </c>
      <c r="Z33" s="72">
        <f t="shared" si="3"/>
        <v>127</v>
      </c>
      <c r="AA33" s="72">
        <f t="shared" si="3"/>
        <v>127</v>
      </c>
      <c r="AB33" s="72">
        <f t="shared" si="3"/>
        <v>127</v>
      </c>
      <c r="AC33" s="72">
        <f t="shared" si="3"/>
        <v>127</v>
      </c>
      <c r="AD33" s="72">
        <f t="shared" si="3"/>
        <v>127</v>
      </c>
      <c r="AE33" s="73">
        <f t="shared" si="3"/>
        <v>127</v>
      </c>
    </row>
    <row r="34" spans="1:31" x14ac:dyDescent="0.2">
      <c r="A34" s="35">
        <f t="shared" si="4"/>
        <v>126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6">
        <f t="shared" ref="N34:N48" si="16">$D$3*$A34/100</f>
        <v>126</v>
      </c>
      <c r="O34" s="72">
        <f t="shared" si="15"/>
        <v>126</v>
      </c>
      <c r="P34" s="72">
        <f t="shared" si="14"/>
        <v>126</v>
      </c>
      <c r="Q34" s="72">
        <f t="shared" si="13"/>
        <v>126</v>
      </c>
      <c r="R34" s="72">
        <f t="shared" si="12"/>
        <v>126</v>
      </c>
      <c r="S34" s="78">
        <f t="shared" si="11"/>
        <v>126</v>
      </c>
      <c r="T34" s="72">
        <f t="shared" si="10"/>
        <v>126</v>
      </c>
      <c r="U34" s="72">
        <f t="shared" si="9"/>
        <v>126</v>
      </c>
      <c r="V34" s="72">
        <f t="shared" si="8"/>
        <v>126</v>
      </c>
      <c r="W34" s="72">
        <f t="shared" si="7"/>
        <v>126</v>
      </c>
      <c r="X34" s="72">
        <f t="shared" si="6"/>
        <v>126</v>
      </c>
      <c r="Y34" s="72">
        <f t="shared" si="5"/>
        <v>126</v>
      </c>
      <c r="Z34" s="72">
        <f t="shared" si="3"/>
        <v>126</v>
      </c>
      <c r="AA34" s="72">
        <f t="shared" si="3"/>
        <v>126</v>
      </c>
      <c r="AB34" s="72">
        <f t="shared" si="3"/>
        <v>126</v>
      </c>
      <c r="AC34" s="72">
        <f t="shared" si="3"/>
        <v>126</v>
      </c>
      <c r="AD34" s="72">
        <f t="shared" si="3"/>
        <v>126</v>
      </c>
      <c r="AE34" s="73">
        <f t="shared" si="3"/>
        <v>126</v>
      </c>
    </row>
    <row r="35" spans="1:31" x14ac:dyDescent="0.2">
      <c r="A35" s="35">
        <f t="shared" si="4"/>
        <v>125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>
        <f t="shared" si="16"/>
        <v>125</v>
      </c>
      <c r="O35" s="72">
        <f t="shared" si="15"/>
        <v>125</v>
      </c>
      <c r="P35" s="72">
        <f t="shared" si="14"/>
        <v>125</v>
      </c>
      <c r="Q35" s="72">
        <f t="shared" si="13"/>
        <v>125</v>
      </c>
      <c r="R35" s="78">
        <f t="shared" si="12"/>
        <v>125</v>
      </c>
      <c r="S35" s="72">
        <f t="shared" si="11"/>
        <v>125</v>
      </c>
      <c r="T35" s="72">
        <f t="shared" si="10"/>
        <v>125</v>
      </c>
      <c r="U35" s="72">
        <f t="shared" si="9"/>
        <v>125</v>
      </c>
      <c r="V35" s="72">
        <f t="shared" si="8"/>
        <v>125</v>
      </c>
      <c r="W35" s="72">
        <f t="shared" si="7"/>
        <v>125</v>
      </c>
      <c r="X35" s="72">
        <f t="shared" ref="X35:AE40" si="17">$D$3*$A35/100</f>
        <v>125</v>
      </c>
      <c r="Y35" s="72">
        <f t="shared" si="17"/>
        <v>125</v>
      </c>
      <c r="Z35" s="72">
        <f t="shared" si="17"/>
        <v>125</v>
      </c>
      <c r="AA35" s="72">
        <f t="shared" si="17"/>
        <v>125</v>
      </c>
      <c r="AB35" s="72">
        <f t="shared" si="17"/>
        <v>125</v>
      </c>
      <c r="AC35" s="72">
        <f t="shared" si="17"/>
        <v>125</v>
      </c>
      <c r="AD35" s="72">
        <f t="shared" si="17"/>
        <v>125</v>
      </c>
      <c r="AE35" s="72">
        <f t="shared" si="17"/>
        <v>125</v>
      </c>
    </row>
    <row r="36" spans="1:31" x14ac:dyDescent="0.2">
      <c r="A36" s="35">
        <f t="shared" si="4"/>
        <v>124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6">
        <f t="shared" ref="M36:M49" si="18">$D$3*$A36/100</f>
        <v>124</v>
      </c>
      <c r="N36" s="72">
        <f t="shared" si="16"/>
        <v>124</v>
      </c>
      <c r="O36" s="72">
        <f t="shared" si="15"/>
        <v>124</v>
      </c>
      <c r="P36" s="72">
        <f t="shared" si="14"/>
        <v>124</v>
      </c>
      <c r="Q36" s="78">
        <f t="shared" si="13"/>
        <v>124</v>
      </c>
      <c r="R36" s="72">
        <f t="shared" si="12"/>
        <v>124</v>
      </c>
      <c r="S36" s="72">
        <f t="shared" si="11"/>
        <v>124</v>
      </c>
      <c r="T36" s="72">
        <f t="shared" si="10"/>
        <v>124</v>
      </c>
      <c r="U36" s="72">
        <f t="shared" si="9"/>
        <v>124</v>
      </c>
      <c r="V36" s="72">
        <f t="shared" si="8"/>
        <v>124</v>
      </c>
      <c r="W36" s="72">
        <f t="shared" si="7"/>
        <v>124</v>
      </c>
      <c r="X36" s="72">
        <f t="shared" si="17"/>
        <v>124</v>
      </c>
      <c r="Y36" s="72">
        <f t="shared" si="17"/>
        <v>124</v>
      </c>
      <c r="Z36" s="72">
        <f t="shared" si="17"/>
        <v>124</v>
      </c>
      <c r="AA36" s="72">
        <f t="shared" si="17"/>
        <v>124</v>
      </c>
      <c r="AB36" s="72">
        <f t="shared" si="17"/>
        <v>124</v>
      </c>
      <c r="AC36" s="72">
        <f t="shared" si="17"/>
        <v>124</v>
      </c>
      <c r="AD36" s="72">
        <f t="shared" si="17"/>
        <v>124</v>
      </c>
      <c r="AE36" s="72">
        <f t="shared" si="17"/>
        <v>124</v>
      </c>
    </row>
    <row r="37" spans="1:31" x14ac:dyDescent="0.2">
      <c r="A37" s="35">
        <f t="shared" si="4"/>
        <v>123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>
        <f t="shared" si="18"/>
        <v>123</v>
      </c>
      <c r="N37" s="72">
        <f t="shared" si="16"/>
        <v>123</v>
      </c>
      <c r="O37" s="72">
        <f t="shared" si="15"/>
        <v>123</v>
      </c>
      <c r="P37" s="78">
        <f t="shared" si="14"/>
        <v>123</v>
      </c>
      <c r="Q37" s="72">
        <f t="shared" si="13"/>
        <v>123</v>
      </c>
      <c r="R37" s="72">
        <f t="shared" si="12"/>
        <v>123</v>
      </c>
      <c r="S37" s="72">
        <f t="shared" si="11"/>
        <v>123</v>
      </c>
      <c r="T37" s="72">
        <f t="shared" si="10"/>
        <v>123</v>
      </c>
      <c r="U37" s="72">
        <f t="shared" si="9"/>
        <v>123</v>
      </c>
      <c r="V37" s="72">
        <f t="shared" si="8"/>
        <v>123</v>
      </c>
      <c r="W37" s="72">
        <f t="shared" si="7"/>
        <v>123</v>
      </c>
      <c r="X37" s="72">
        <f t="shared" si="17"/>
        <v>123</v>
      </c>
      <c r="Y37" s="72">
        <f t="shared" si="17"/>
        <v>123</v>
      </c>
      <c r="Z37" s="72">
        <f t="shared" si="17"/>
        <v>123</v>
      </c>
      <c r="AA37" s="72">
        <f t="shared" si="17"/>
        <v>123</v>
      </c>
      <c r="AB37" s="72">
        <f t="shared" si="17"/>
        <v>123</v>
      </c>
      <c r="AC37" s="72">
        <f t="shared" si="17"/>
        <v>123</v>
      </c>
      <c r="AD37" s="72">
        <f t="shared" si="17"/>
        <v>123</v>
      </c>
      <c r="AE37" s="72">
        <f t="shared" si="17"/>
        <v>123</v>
      </c>
    </row>
    <row r="38" spans="1:31" x14ac:dyDescent="0.2">
      <c r="A38" s="35">
        <f t="shared" si="4"/>
        <v>122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6">
        <f t="shared" ref="L38:L50" si="19">$D$3*$A38/100</f>
        <v>122</v>
      </c>
      <c r="M38" s="72">
        <f t="shared" si="18"/>
        <v>122</v>
      </c>
      <c r="N38" s="72">
        <f t="shared" si="16"/>
        <v>122</v>
      </c>
      <c r="O38" s="72">
        <f t="shared" si="15"/>
        <v>122</v>
      </c>
      <c r="P38" s="72">
        <f t="shared" si="14"/>
        <v>122</v>
      </c>
      <c r="Q38" s="72">
        <f t="shared" si="13"/>
        <v>122</v>
      </c>
      <c r="R38" s="72">
        <f t="shared" si="12"/>
        <v>122</v>
      </c>
      <c r="S38" s="72">
        <f t="shared" si="11"/>
        <v>122</v>
      </c>
      <c r="T38" s="72">
        <f t="shared" si="10"/>
        <v>122</v>
      </c>
      <c r="U38" s="72">
        <f t="shared" si="9"/>
        <v>122</v>
      </c>
      <c r="V38" s="72">
        <f t="shared" si="8"/>
        <v>122</v>
      </c>
      <c r="W38" s="72">
        <f t="shared" si="7"/>
        <v>122</v>
      </c>
      <c r="X38" s="72">
        <f t="shared" si="17"/>
        <v>122</v>
      </c>
      <c r="Y38" s="72">
        <f t="shared" si="17"/>
        <v>122</v>
      </c>
      <c r="Z38" s="72">
        <f t="shared" si="17"/>
        <v>122</v>
      </c>
      <c r="AA38" s="72">
        <f t="shared" si="17"/>
        <v>122</v>
      </c>
      <c r="AB38" s="72">
        <f t="shared" si="17"/>
        <v>122</v>
      </c>
      <c r="AC38" s="72">
        <f t="shared" si="17"/>
        <v>122</v>
      </c>
      <c r="AD38" s="72">
        <f t="shared" si="17"/>
        <v>122</v>
      </c>
      <c r="AE38" s="72">
        <f t="shared" si="17"/>
        <v>122</v>
      </c>
    </row>
    <row r="39" spans="1:31" x14ac:dyDescent="0.2">
      <c r="A39" s="35">
        <f t="shared" si="4"/>
        <v>121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>
        <f t="shared" si="19"/>
        <v>121</v>
      </c>
      <c r="M39" s="72">
        <f t="shared" si="18"/>
        <v>121</v>
      </c>
      <c r="N39" s="72">
        <f t="shared" si="16"/>
        <v>121</v>
      </c>
      <c r="O39" s="78">
        <f t="shared" si="15"/>
        <v>121</v>
      </c>
      <c r="P39" s="72">
        <f t="shared" si="14"/>
        <v>121</v>
      </c>
      <c r="Q39" s="72">
        <f t="shared" si="13"/>
        <v>121</v>
      </c>
      <c r="R39" s="72">
        <f t="shared" si="12"/>
        <v>121</v>
      </c>
      <c r="S39" s="72">
        <f t="shared" si="11"/>
        <v>121</v>
      </c>
      <c r="T39" s="72">
        <f t="shared" si="10"/>
        <v>121</v>
      </c>
      <c r="U39" s="72">
        <f t="shared" si="9"/>
        <v>121</v>
      </c>
      <c r="V39" s="72">
        <f t="shared" si="8"/>
        <v>121</v>
      </c>
      <c r="W39" s="72">
        <f t="shared" si="7"/>
        <v>121</v>
      </c>
      <c r="X39" s="72">
        <f t="shared" si="17"/>
        <v>121</v>
      </c>
      <c r="Y39" s="72">
        <f t="shared" si="17"/>
        <v>121</v>
      </c>
      <c r="Z39" s="72">
        <f t="shared" si="17"/>
        <v>121</v>
      </c>
      <c r="AA39" s="72">
        <f t="shared" si="17"/>
        <v>121</v>
      </c>
      <c r="AB39" s="72">
        <f t="shared" si="17"/>
        <v>121</v>
      </c>
      <c r="AC39" s="72">
        <f t="shared" si="17"/>
        <v>121</v>
      </c>
      <c r="AD39" s="72">
        <f t="shared" si="17"/>
        <v>121</v>
      </c>
      <c r="AE39" s="72">
        <f t="shared" si="17"/>
        <v>121</v>
      </c>
    </row>
    <row r="40" spans="1:31" x14ac:dyDescent="0.2">
      <c r="A40" s="35">
        <f t="shared" si="4"/>
        <v>120</v>
      </c>
      <c r="B40" s="72"/>
      <c r="C40" s="72"/>
      <c r="D40" s="72"/>
      <c r="E40" s="72"/>
      <c r="F40" s="72"/>
      <c r="G40" s="72"/>
      <c r="H40" s="72"/>
      <c r="I40" s="72"/>
      <c r="J40" s="72"/>
      <c r="K40" s="76">
        <f t="shared" ref="K40:K51" si="20">$D$3*$A40/100</f>
        <v>120</v>
      </c>
      <c r="L40" s="72">
        <f t="shared" si="19"/>
        <v>120</v>
      </c>
      <c r="M40" s="72">
        <f t="shared" si="18"/>
        <v>120</v>
      </c>
      <c r="N40" s="78">
        <f t="shared" si="16"/>
        <v>120</v>
      </c>
      <c r="O40" s="72">
        <f t="shared" si="15"/>
        <v>120</v>
      </c>
      <c r="P40" s="72">
        <f t="shared" si="14"/>
        <v>120</v>
      </c>
      <c r="Q40" s="72">
        <f t="shared" si="13"/>
        <v>120</v>
      </c>
      <c r="R40" s="72">
        <f t="shared" si="12"/>
        <v>120</v>
      </c>
      <c r="S40" s="72">
        <f t="shared" si="11"/>
        <v>120</v>
      </c>
      <c r="T40" s="72">
        <f t="shared" si="10"/>
        <v>120</v>
      </c>
      <c r="U40" s="72">
        <f t="shared" si="9"/>
        <v>120</v>
      </c>
      <c r="V40" s="80">
        <f t="shared" si="8"/>
        <v>120</v>
      </c>
      <c r="W40" s="80">
        <f t="shared" si="7"/>
        <v>120</v>
      </c>
      <c r="X40" s="80">
        <f t="shared" si="17"/>
        <v>120</v>
      </c>
      <c r="Y40" s="80">
        <f t="shared" si="17"/>
        <v>120</v>
      </c>
      <c r="Z40" s="80">
        <f t="shared" si="17"/>
        <v>120</v>
      </c>
      <c r="AA40" s="80">
        <f t="shared" si="17"/>
        <v>120</v>
      </c>
      <c r="AB40" s="80">
        <f t="shared" si="17"/>
        <v>120</v>
      </c>
      <c r="AC40" s="80">
        <f t="shared" si="17"/>
        <v>120</v>
      </c>
      <c r="AD40" s="80">
        <f t="shared" si="17"/>
        <v>120</v>
      </c>
      <c r="AE40" s="80">
        <f t="shared" si="17"/>
        <v>120</v>
      </c>
    </row>
    <row r="41" spans="1:31" x14ac:dyDescent="0.2">
      <c r="A41" s="35">
        <f t="shared" si="4"/>
        <v>119</v>
      </c>
      <c r="B41" s="72"/>
      <c r="C41" s="72"/>
      <c r="D41" s="72"/>
      <c r="E41" s="72"/>
      <c r="F41" s="72"/>
      <c r="G41" s="72"/>
      <c r="H41" s="72"/>
      <c r="I41" s="72"/>
      <c r="J41" s="72"/>
      <c r="K41" s="72">
        <f t="shared" si="20"/>
        <v>119</v>
      </c>
      <c r="L41" s="72">
        <f t="shared" si="19"/>
        <v>119</v>
      </c>
      <c r="M41" s="72">
        <f t="shared" si="18"/>
        <v>119</v>
      </c>
      <c r="N41" s="72">
        <f t="shared" si="16"/>
        <v>119</v>
      </c>
      <c r="O41" s="72">
        <f t="shared" si="15"/>
        <v>119</v>
      </c>
      <c r="P41" s="72">
        <f t="shared" si="14"/>
        <v>119</v>
      </c>
      <c r="Q41" s="72">
        <f t="shared" si="13"/>
        <v>119</v>
      </c>
      <c r="R41" s="72">
        <f t="shared" si="12"/>
        <v>119</v>
      </c>
      <c r="S41" s="72">
        <f t="shared" si="11"/>
        <v>119</v>
      </c>
      <c r="T41" s="72">
        <f t="shared" si="10"/>
        <v>119</v>
      </c>
      <c r="U41" s="80">
        <f t="shared" si="9"/>
        <v>119</v>
      </c>
      <c r="V41" s="72"/>
      <c r="W41" s="72"/>
      <c r="X41" s="72"/>
      <c r="Y41" s="72"/>
      <c r="Z41" s="71"/>
      <c r="AA41" s="71"/>
      <c r="AB41" s="71"/>
      <c r="AC41" s="71"/>
      <c r="AD41" s="71"/>
      <c r="AE41" s="81"/>
    </row>
    <row r="42" spans="1:31" x14ac:dyDescent="0.2">
      <c r="A42" s="35">
        <f t="shared" si="4"/>
        <v>118</v>
      </c>
      <c r="B42" s="72"/>
      <c r="C42" s="72"/>
      <c r="D42" s="72"/>
      <c r="E42" s="72"/>
      <c r="F42" s="72"/>
      <c r="G42" s="72"/>
      <c r="H42" s="72"/>
      <c r="I42" s="72"/>
      <c r="J42" s="76">
        <f t="shared" ref="J42:J52" si="21">$D$3*$A42/100</f>
        <v>118</v>
      </c>
      <c r="K42" s="72">
        <f t="shared" si="20"/>
        <v>118</v>
      </c>
      <c r="L42" s="72">
        <f t="shared" si="19"/>
        <v>118</v>
      </c>
      <c r="M42" s="78">
        <f t="shared" si="18"/>
        <v>118</v>
      </c>
      <c r="N42" s="72">
        <f t="shared" si="16"/>
        <v>118</v>
      </c>
      <c r="O42" s="72">
        <f t="shared" si="15"/>
        <v>118</v>
      </c>
      <c r="P42" s="72">
        <f t="shared" si="14"/>
        <v>118</v>
      </c>
      <c r="Q42" s="72">
        <f t="shared" si="13"/>
        <v>118</v>
      </c>
      <c r="R42" s="72">
        <f t="shared" si="12"/>
        <v>118</v>
      </c>
      <c r="S42" s="72">
        <f t="shared" si="11"/>
        <v>118</v>
      </c>
      <c r="T42" s="80">
        <f t="shared" si="10"/>
        <v>118</v>
      </c>
      <c r="U42" s="72"/>
      <c r="V42" s="72"/>
      <c r="W42" s="72"/>
      <c r="X42" s="72"/>
      <c r="Y42" s="72"/>
      <c r="Z42" s="71"/>
      <c r="AA42" s="71"/>
      <c r="AB42" s="71"/>
      <c r="AC42" s="71"/>
      <c r="AD42" s="71"/>
      <c r="AE42" s="81"/>
    </row>
    <row r="43" spans="1:31" x14ac:dyDescent="0.2">
      <c r="A43" s="35">
        <f t="shared" si="4"/>
        <v>117</v>
      </c>
      <c r="B43" s="72"/>
      <c r="C43" s="72"/>
      <c r="D43" s="72"/>
      <c r="E43" s="72"/>
      <c r="F43" s="72"/>
      <c r="G43" s="72"/>
      <c r="H43" s="72"/>
      <c r="I43" s="72"/>
      <c r="J43" s="72">
        <f t="shared" si="21"/>
        <v>117</v>
      </c>
      <c r="K43" s="72">
        <f t="shared" si="20"/>
        <v>117</v>
      </c>
      <c r="L43" s="78">
        <f t="shared" si="19"/>
        <v>117</v>
      </c>
      <c r="M43" s="72">
        <f t="shared" si="18"/>
        <v>117</v>
      </c>
      <c r="N43" s="72">
        <f t="shared" si="16"/>
        <v>117</v>
      </c>
      <c r="O43" s="72">
        <f t="shared" si="15"/>
        <v>117</v>
      </c>
      <c r="P43" s="72">
        <f t="shared" si="14"/>
        <v>117</v>
      </c>
      <c r="Q43" s="72">
        <f t="shared" si="13"/>
        <v>117</v>
      </c>
      <c r="R43" s="72">
        <f t="shared" si="12"/>
        <v>117</v>
      </c>
      <c r="S43" s="80">
        <f t="shared" si="11"/>
        <v>117</v>
      </c>
      <c r="T43" s="72"/>
      <c r="U43" s="72"/>
      <c r="V43" s="72"/>
      <c r="W43" s="72"/>
      <c r="X43" s="72"/>
      <c r="Y43" s="72"/>
      <c r="Z43" s="71"/>
      <c r="AA43" s="71"/>
      <c r="AB43" s="71"/>
      <c r="AC43" s="71"/>
      <c r="AD43" s="71"/>
      <c r="AE43" s="81"/>
    </row>
    <row r="44" spans="1:31" x14ac:dyDescent="0.2">
      <c r="A44" s="35">
        <f t="shared" si="4"/>
        <v>116</v>
      </c>
      <c r="B44" s="72"/>
      <c r="C44" s="72"/>
      <c r="D44" s="72"/>
      <c r="E44" s="72"/>
      <c r="F44" s="72"/>
      <c r="G44" s="72"/>
      <c r="H44" s="72"/>
      <c r="I44" s="76">
        <f t="shared" ref="I44:I53" si="22">$D$3*$A44/100</f>
        <v>116</v>
      </c>
      <c r="J44" s="72">
        <f t="shared" si="21"/>
        <v>116</v>
      </c>
      <c r="K44" s="72">
        <f t="shared" si="20"/>
        <v>116</v>
      </c>
      <c r="L44" s="72">
        <f t="shared" si="19"/>
        <v>116</v>
      </c>
      <c r="M44" s="72">
        <f t="shared" si="18"/>
        <v>116</v>
      </c>
      <c r="N44" s="72">
        <f t="shared" si="16"/>
        <v>116</v>
      </c>
      <c r="O44" s="72">
        <f t="shared" si="15"/>
        <v>116</v>
      </c>
      <c r="P44" s="72">
        <f t="shared" si="14"/>
        <v>116</v>
      </c>
      <c r="Q44" s="72">
        <f t="shared" si="13"/>
        <v>116</v>
      </c>
      <c r="R44" s="80">
        <f t="shared" si="12"/>
        <v>116</v>
      </c>
      <c r="S44" s="72"/>
      <c r="T44" s="72"/>
      <c r="U44" s="72"/>
      <c r="V44" s="72"/>
      <c r="W44" s="72"/>
      <c r="X44" s="72"/>
      <c r="Y44" s="72"/>
      <c r="Z44" s="71"/>
      <c r="AA44" s="71"/>
      <c r="AB44" s="71"/>
      <c r="AC44" s="71"/>
      <c r="AD44" s="71"/>
      <c r="AE44" s="81"/>
    </row>
    <row r="45" spans="1:31" x14ac:dyDescent="0.2">
      <c r="A45" s="35">
        <f t="shared" si="4"/>
        <v>115</v>
      </c>
      <c r="B45" s="72"/>
      <c r="C45" s="72"/>
      <c r="D45" s="72"/>
      <c r="E45" s="72"/>
      <c r="F45" s="72"/>
      <c r="G45" s="72"/>
      <c r="H45" s="72"/>
      <c r="I45" s="72">
        <f t="shared" si="22"/>
        <v>115</v>
      </c>
      <c r="J45" s="72">
        <f t="shared" si="21"/>
        <v>115</v>
      </c>
      <c r="K45" s="78">
        <f t="shared" si="20"/>
        <v>115</v>
      </c>
      <c r="L45" s="72">
        <f t="shared" si="19"/>
        <v>115</v>
      </c>
      <c r="M45" s="72">
        <f t="shared" si="18"/>
        <v>115</v>
      </c>
      <c r="N45" s="72">
        <f t="shared" si="16"/>
        <v>115</v>
      </c>
      <c r="O45" s="72">
        <f t="shared" si="15"/>
        <v>115</v>
      </c>
      <c r="P45" s="72">
        <f t="shared" si="14"/>
        <v>115</v>
      </c>
      <c r="Q45" s="80">
        <f t="shared" si="13"/>
        <v>115</v>
      </c>
      <c r="R45" s="72"/>
      <c r="S45" s="72"/>
      <c r="T45" s="72"/>
      <c r="U45" s="72"/>
      <c r="V45" s="72"/>
      <c r="W45" s="72"/>
      <c r="X45" s="72"/>
      <c r="Y45" s="72"/>
      <c r="Z45" s="71"/>
      <c r="AA45" s="71"/>
      <c r="AB45" s="71"/>
      <c r="AC45" s="71"/>
      <c r="AD45" s="71"/>
      <c r="AE45" s="81"/>
    </row>
    <row r="46" spans="1:31" x14ac:dyDescent="0.2">
      <c r="A46" s="35">
        <f t="shared" si="4"/>
        <v>114</v>
      </c>
      <c r="B46" s="72"/>
      <c r="C46" s="72"/>
      <c r="D46" s="72"/>
      <c r="E46" s="72"/>
      <c r="F46" s="72"/>
      <c r="G46" s="72"/>
      <c r="H46" s="76">
        <f t="shared" ref="H46:H54" si="23">$D$3*$A46/100</f>
        <v>114</v>
      </c>
      <c r="I46" s="72">
        <f t="shared" si="22"/>
        <v>114</v>
      </c>
      <c r="J46" s="78">
        <f t="shared" si="21"/>
        <v>114</v>
      </c>
      <c r="K46" s="72">
        <f t="shared" si="20"/>
        <v>114</v>
      </c>
      <c r="L46" s="72">
        <f t="shared" si="19"/>
        <v>114</v>
      </c>
      <c r="M46" s="72">
        <f t="shared" si="18"/>
        <v>114</v>
      </c>
      <c r="N46" s="72">
        <f t="shared" si="16"/>
        <v>114</v>
      </c>
      <c r="O46" s="72">
        <f t="shared" si="15"/>
        <v>114</v>
      </c>
      <c r="P46" s="80">
        <f t="shared" si="14"/>
        <v>114</v>
      </c>
      <c r="Q46" s="72"/>
      <c r="R46" s="72"/>
      <c r="S46" s="72"/>
      <c r="T46" s="72"/>
      <c r="U46" s="72"/>
      <c r="V46" s="72"/>
      <c r="W46" s="72"/>
      <c r="X46" s="72"/>
      <c r="Y46" s="72"/>
      <c r="Z46" s="71"/>
      <c r="AA46" s="71"/>
      <c r="AB46" s="71"/>
      <c r="AC46" s="71"/>
      <c r="AD46" s="71"/>
      <c r="AE46" s="81"/>
    </row>
    <row r="47" spans="1:31" x14ac:dyDescent="0.2">
      <c r="A47" s="35">
        <f t="shared" si="4"/>
        <v>113</v>
      </c>
      <c r="B47" s="72"/>
      <c r="C47" s="72"/>
      <c r="D47" s="72"/>
      <c r="E47" s="72"/>
      <c r="F47" s="72"/>
      <c r="G47" s="72"/>
      <c r="H47" s="72">
        <f t="shared" si="23"/>
        <v>113</v>
      </c>
      <c r="I47" s="72">
        <f t="shared" si="22"/>
        <v>113</v>
      </c>
      <c r="J47" s="72">
        <f t="shared" si="21"/>
        <v>113</v>
      </c>
      <c r="K47" s="72">
        <f t="shared" si="20"/>
        <v>113</v>
      </c>
      <c r="L47" s="72">
        <f t="shared" si="19"/>
        <v>113</v>
      </c>
      <c r="M47" s="72">
        <f t="shared" si="18"/>
        <v>113</v>
      </c>
      <c r="N47" s="72">
        <f t="shared" si="16"/>
        <v>113</v>
      </c>
      <c r="O47" s="80">
        <f t="shared" si="15"/>
        <v>113</v>
      </c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1"/>
      <c r="AA47" s="71"/>
      <c r="AB47" s="71"/>
      <c r="AC47" s="71"/>
      <c r="AD47" s="71"/>
      <c r="AE47" s="81"/>
    </row>
    <row r="48" spans="1:31" x14ac:dyDescent="0.2">
      <c r="A48" s="35">
        <f t="shared" si="4"/>
        <v>112</v>
      </c>
      <c r="B48" s="72"/>
      <c r="C48" s="72"/>
      <c r="D48" s="72"/>
      <c r="E48" s="72"/>
      <c r="F48" s="72"/>
      <c r="G48" s="76">
        <f t="shared" ref="G48:G55" si="24">$D$3*$A48/100</f>
        <v>112</v>
      </c>
      <c r="H48" s="72">
        <f t="shared" si="23"/>
        <v>112</v>
      </c>
      <c r="I48" s="78">
        <f t="shared" si="22"/>
        <v>112</v>
      </c>
      <c r="J48" s="72">
        <f t="shared" si="21"/>
        <v>112</v>
      </c>
      <c r="K48" s="72">
        <f t="shared" si="20"/>
        <v>112</v>
      </c>
      <c r="L48" s="72">
        <f t="shared" si="19"/>
        <v>112</v>
      </c>
      <c r="M48" s="72">
        <f t="shared" si="18"/>
        <v>112</v>
      </c>
      <c r="N48" s="80">
        <f t="shared" si="16"/>
        <v>112</v>
      </c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1"/>
      <c r="AA48" s="71"/>
      <c r="AB48" s="71"/>
      <c r="AC48" s="71"/>
      <c r="AD48" s="71"/>
      <c r="AE48" s="81"/>
    </row>
    <row r="49" spans="1:31" x14ac:dyDescent="0.2">
      <c r="A49" s="35">
        <f t="shared" si="4"/>
        <v>111</v>
      </c>
      <c r="B49" s="72"/>
      <c r="C49" s="72"/>
      <c r="D49" s="72"/>
      <c r="E49" s="72"/>
      <c r="F49" s="72"/>
      <c r="G49" s="72">
        <f t="shared" si="24"/>
        <v>111</v>
      </c>
      <c r="H49" s="78">
        <f t="shared" si="23"/>
        <v>111</v>
      </c>
      <c r="I49" s="72">
        <f t="shared" si="22"/>
        <v>111</v>
      </c>
      <c r="J49" s="72">
        <f t="shared" si="21"/>
        <v>111</v>
      </c>
      <c r="K49" s="72">
        <f t="shared" si="20"/>
        <v>111</v>
      </c>
      <c r="L49" s="72">
        <f t="shared" si="19"/>
        <v>111</v>
      </c>
      <c r="M49" s="80">
        <f t="shared" si="18"/>
        <v>111</v>
      </c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1"/>
      <c r="AA49" s="71"/>
      <c r="AB49" s="71"/>
      <c r="AC49" s="71"/>
      <c r="AD49" s="71"/>
      <c r="AE49" s="81"/>
    </row>
    <row r="50" spans="1:31" x14ac:dyDescent="0.2">
      <c r="A50" s="35">
        <f t="shared" si="4"/>
        <v>110</v>
      </c>
      <c r="B50" s="72"/>
      <c r="C50" s="72"/>
      <c r="D50" s="72"/>
      <c r="E50" s="72"/>
      <c r="F50" s="76">
        <f t="shared" ref="F50:F56" si="25">$D$3*$A50/100</f>
        <v>110</v>
      </c>
      <c r="G50" s="72">
        <f t="shared" si="24"/>
        <v>110</v>
      </c>
      <c r="H50" s="72">
        <f t="shared" si="23"/>
        <v>110</v>
      </c>
      <c r="I50" s="72">
        <f t="shared" si="22"/>
        <v>110</v>
      </c>
      <c r="J50" s="72">
        <f t="shared" si="21"/>
        <v>110</v>
      </c>
      <c r="K50" s="72">
        <f t="shared" si="20"/>
        <v>110</v>
      </c>
      <c r="L50" s="80">
        <f t="shared" si="19"/>
        <v>110</v>
      </c>
      <c r="M50" s="72"/>
      <c r="N50" s="72"/>
      <c r="O50" s="72"/>
      <c r="P50" s="72"/>
      <c r="Q50" s="72"/>
      <c r="R50" s="36"/>
      <c r="S50" s="36"/>
      <c r="T50" s="36"/>
      <c r="U50" s="36"/>
      <c r="V50" s="36"/>
      <c r="W50" s="36"/>
      <c r="X50" s="36"/>
      <c r="Y50" s="36"/>
      <c r="Z50" s="34"/>
      <c r="AA50" s="34"/>
      <c r="AB50" s="34"/>
      <c r="AC50" s="34"/>
      <c r="AD50" s="34"/>
      <c r="AE50" s="19"/>
    </row>
    <row r="51" spans="1:31" x14ac:dyDescent="0.2">
      <c r="A51" s="35">
        <f t="shared" si="4"/>
        <v>109</v>
      </c>
      <c r="B51" s="72"/>
      <c r="C51" s="72"/>
      <c r="D51" s="72"/>
      <c r="E51" s="72"/>
      <c r="F51" s="72">
        <f t="shared" si="25"/>
        <v>109</v>
      </c>
      <c r="G51" s="78">
        <f t="shared" si="24"/>
        <v>109</v>
      </c>
      <c r="H51" s="72">
        <f t="shared" si="23"/>
        <v>109</v>
      </c>
      <c r="I51" s="72">
        <f t="shared" si="22"/>
        <v>109</v>
      </c>
      <c r="J51" s="72">
        <f t="shared" si="21"/>
        <v>109</v>
      </c>
      <c r="K51" s="80">
        <f t="shared" si="20"/>
        <v>109</v>
      </c>
      <c r="L51" s="72"/>
      <c r="M51" s="72"/>
      <c r="N51" s="72"/>
      <c r="O51" s="72"/>
      <c r="P51" s="72"/>
      <c r="Q51" s="72"/>
      <c r="R51" s="36"/>
      <c r="S51" s="36"/>
      <c r="T51" s="36"/>
      <c r="U51" s="36"/>
      <c r="V51" s="36"/>
      <c r="W51" s="36"/>
      <c r="X51" s="36"/>
      <c r="Y51" s="36"/>
      <c r="Z51" s="34"/>
      <c r="AA51" s="34"/>
      <c r="AB51" s="34"/>
      <c r="AC51" s="34"/>
      <c r="AD51" s="34"/>
      <c r="AE51" s="19"/>
    </row>
    <row r="52" spans="1:31" x14ac:dyDescent="0.2">
      <c r="A52" s="35">
        <f t="shared" si="4"/>
        <v>108</v>
      </c>
      <c r="B52" s="72"/>
      <c r="C52" s="72"/>
      <c r="D52" s="72"/>
      <c r="E52" s="76">
        <f t="shared" ref="E52:E57" si="26">$D$3*$A52/100</f>
        <v>108</v>
      </c>
      <c r="F52" s="78">
        <f t="shared" si="25"/>
        <v>108</v>
      </c>
      <c r="G52" s="72">
        <f t="shared" si="24"/>
        <v>108</v>
      </c>
      <c r="H52" s="72">
        <f t="shared" si="23"/>
        <v>108</v>
      </c>
      <c r="I52" s="72">
        <f t="shared" si="22"/>
        <v>108</v>
      </c>
      <c r="J52" s="80">
        <f t="shared" si="21"/>
        <v>108</v>
      </c>
      <c r="K52" s="72"/>
      <c r="L52" s="72"/>
      <c r="M52" s="72"/>
      <c r="N52" s="72"/>
      <c r="O52" s="72"/>
      <c r="P52" s="72"/>
      <c r="Q52" s="72"/>
      <c r="R52" s="36"/>
      <c r="S52" s="36"/>
      <c r="T52" s="36"/>
      <c r="U52" s="36"/>
      <c r="V52" s="36"/>
      <c r="W52" s="36"/>
      <c r="X52" s="36"/>
      <c r="Y52" s="36"/>
      <c r="Z52" s="34"/>
      <c r="AA52" s="34"/>
      <c r="AB52" s="34"/>
      <c r="AC52" s="34"/>
      <c r="AD52" s="34"/>
      <c r="AE52" s="19"/>
    </row>
    <row r="53" spans="1:31" x14ac:dyDescent="0.2">
      <c r="A53" s="35">
        <f t="shared" si="4"/>
        <v>107</v>
      </c>
      <c r="B53" s="72"/>
      <c r="C53" s="72"/>
      <c r="D53" s="72"/>
      <c r="E53" s="72">
        <f t="shared" si="26"/>
        <v>107</v>
      </c>
      <c r="F53" s="72">
        <f t="shared" si="25"/>
        <v>107</v>
      </c>
      <c r="G53" s="72">
        <f t="shared" si="24"/>
        <v>107</v>
      </c>
      <c r="H53" s="72">
        <f t="shared" si="23"/>
        <v>107</v>
      </c>
      <c r="I53" s="80">
        <f t="shared" si="22"/>
        <v>107</v>
      </c>
      <c r="J53" s="72"/>
      <c r="K53" s="72"/>
      <c r="L53" s="72"/>
      <c r="M53" s="72"/>
      <c r="N53" s="72"/>
      <c r="O53" s="72"/>
      <c r="P53" s="72"/>
      <c r="Q53" s="72"/>
      <c r="R53" s="36"/>
      <c r="S53" s="36"/>
      <c r="T53" s="36"/>
      <c r="U53" s="36"/>
      <c r="V53" s="36"/>
      <c r="W53" s="36"/>
      <c r="X53" s="36"/>
      <c r="Y53" s="36"/>
      <c r="Z53" s="34"/>
      <c r="AA53" s="34"/>
      <c r="AB53" s="34"/>
      <c r="AC53" s="34"/>
      <c r="AD53" s="34"/>
      <c r="AE53" s="19"/>
    </row>
    <row r="54" spans="1:31" x14ac:dyDescent="0.2">
      <c r="A54" s="35">
        <f t="shared" si="4"/>
        <v>106</v>
      </c>
      <c r="B54" s="72"/>
      <c r="C54" s="72"/>
      <c r="D54" s="76">
        <f>$D$3*$A54/100</f>
        <v>106</v>
      </c>
      <c r="E54" s="78">
        <f t="shared" si="26"/>
        <v>106</v>
      </c>
      <c r="F54" s="72">
        <f t="shared" si="25"/>
        <v>106</v>
      </c>
      <c r="G54" s="72">
        <f t="shared" si="24"/>
        <v>106</v>
      </c>
      <c r="H54" s="80">
        <f t="shared" si="23"/>
        <v>106</v>
      </c>
      <c r="I54" s="72"/>
      <c r="J54" s="72"/>
      <c r="K54" s="72"/>
      <c r="L54" s="72"/>
      <c r="M54" s="72"/>
      <c r="N54" s="72"/>
      <c r="O54" s="72"/>
      <c r="P54" s="72"/>
      <c r="Q54" s="72"/>
      <c r="R54" s="36"/>
      <c r="S54" s="36"/>
      <c r="T54" s="36"/>
      <c r="U54" s="36"/>
      <c r="V54" s="36"/>
      <c r="W54" s="36"/>
      <c r="X54" s="36"/>
      <c r="Y54" s="36"/>
      <c r="Z54" s="34"/>
      <c r="AA54" s="34"/>
      <c r="AB54" s="34"/>
      <c r="AC54" s="34"/>
      <c r="AD54" s="34"/>
      <c r="AE54" s="19"/>
    </row>
    <row r="55" spans="1:31" x14ac:dyDescent="0.2">
      <c r="A55" s="35">
        <f t="shared" si="4"/>
        <v>105</v>
      </c>
      <c r="B55" s="72"/>
      <c r="C55" s="72"/>
      <c r="D55" s="72">
        <f>$D$3*$A55/100</f>
        <v>105</v>
      </c>
      <c r="E55" s="72">
        <f t="shared" si="26"/>
        <v>105</v>
      </c>
      <c r="F55" s="72">
        <f t="shared" si="25"/>
        <v>105</v>
      </c>
      <c r="G55" s="80">
        <f t="shared" si="24"/>
        <v>105</v>
      </c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36"/>
      <c r="S55" s="36"/>
      <c r="T55" s="36"/>
      <c r="U55" s="36"/>
      <c r="V55" s="36"/>
      <c r="W55" s="36"/>
      <c r="X55" s="36"/>
      <c r="Y55" s="36"/>
      <c r="Z55" s="34"/>
      <c r="AA55" s="34"/>
      <c r="AB55" s="34"/>
      <c r="AC55" s="34"/>
      <c r="AD55" s="34"/>
      <c r="AE55" s="19"/>
    </row>
    <row r="56" spans="1:31" x14ac:dyDescent="0.2">
      <c r="A56" s="35">
        <f t="shared" si="4"/>
        <v>104</v>
      </c>
      <c r="B56" s="72"/>
      <c r="C56" s="90">
        <v>104</v>
      </c>
      <c r="D56" s="84">
        <f>$D$3*$A56/100</f>
        <v>104</v>
      </c>
      <c r="E56" s="72">
        <f t="shared" si="26"/>
        <v>104</v>
      </c>
      <c r="F56" s="80">
        <f t="shared" si="25"/>
        <v>104</v>
      </c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36"/>
      <c r="S56" s="36"/>
      <c r="T56" s="36"/>
      <c r="U56" s="36"/>
      <c r="V56" s="36"/>
      <c r="W56" s="36"/>
      <c r="X56" s="36"/>
      <c r="Y56" s="36"/>
      <c r="Z56" s="34"/>
      <c r="AA56" s="34"/>
      <c r="AB56" s="34"/>
      <c r="AC56" s="34"/>
      <c r="AD56" s="34"/>
      <c r="AE56" s="19"/>
    </row>
    <row r="57" spans="1:31" x14ac:dyDescent="0.2">
      <c r="A57" s="35">
        <f t="shared" si="4"/>
        <v>103</v>
      </c>
      <c r="B57" s="72"/>
      <c r="C57" s="72">
        <f>$D$3*$A57/100</f>
        <v>103</v>
      </c>
      <c r="D57" s="72">
        <f>$D$3*$A57/100</f>
        <v>103</v>
      </c>
      <c r="E57" s="80">
        <f t="shared" si="26"/>
        <v>103</v>
      </c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36"/>
      <c r="S57" s="36"/>
      <c r="T57" s="36"/>
      <c r="U57" s="36"/>
      <c r="V57" s="36"/>
      <c r="W57" s="36"/>
      <c r="X57" s="36"/>
      <c r="Y57" s="36"/>
      <c r="Z57" s="34"/>
      <c r="AA57" s="34"/>
      <c r="AB57" s="34"/>
      <c r="AC57" s="34"/>
      <c r="AD57" s="34"/>
      <c r="AE57" s="19"/>
    </row>
    <row r="58" spans="1:31" x14ac:dyDescent="0.2">
      <c r="A58" s="35">
        <f t="shared" si="4"/>
        <v>102</v>
      </c>
      <c r="B58" s="72"/>
      <c r="C58" s="78">
        <f>$D$3*$A58/100</f>
        <v>102</v>
      </c>
      <c r="D58" s="80">
        <f>$D$3*$A58/100</f>
        <v>102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36"/>
      <c r="S58" s="36"/>
      <c r="T58" s="36"/>
      <c r="U58" s="36"/>
      <c r="V58" s="36"/>
      <c r="W58" s="36"/>
      <c r="X58" s="36"/>
      <c r="Y58" s="36"/>
      <c r="Z58" s="34"/>
      <c r="AA58" s="34"/>
      <c r="AB58" s="34"/>
      <c r="AC58" s="34"/>
      <c r="AD58" s="34"/>
      <c r="AE58" s="19"/>
    </row>
    <row r="59" spans="1:31" x14ac:dyDescent="0.2">
      <c r="A59" s="35">
        <f t="shared" si="4"/>
        <v>101</v>
      </c>
      <c r="B59" s="72"/>
      <c r="C59" s="80">
        <f>$D$3*$A59/100</f>
        <v>101</v>
      </c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36"/>
      <c r="S59" s="36"/>
      <c r="T59" s="36"/>
      <c r="U59" s="36"/>
      <c r="V59" s="36"/>
      <c r="W59" s="36"/>
      <c r="X59" s="36"/>
      <c r="Y59" s="36"/>
      <c r="Z59" s="34"/>
      <c r="AA59" s="34"/>
      <c r="AB59" s="34"/>
      <c r="AC59" s="34"/>
      <c r="AD59" s="34"/>
      <c r="AE59" s="19"/>
    </row>
    <row r="60" spans="1:31" x14ac:dyDescent="0.2">
      <c r="A60" s="52">
        <f t="shared" si="4"/>
        <v>100</v>
      </c>
      <c r="B60" s="82">
        <f>$D$3*$A60/100</f>
        <v>100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53"/>
      <c r="S60" s="53"/>
      <c r="T60" s="53"/>
      <c r="U60" s="53"/>
      <c r="V60" s="53"/>
      <c r="W60" s="53"/>
      <c r="X60" s="53"/>
      <c r="Y60" s="54"/>
      <c r="Z60" s="55"/>
      <c r="AA60" s="55"/>
      <c r="AB60" s="55"/>
      <c r="AC60" s="55"/>
      <c r="AD60" s="55"/>
      <c r="AE60" s="56"/>
    </row>
    <row r="61" spans="1:31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</sheetData>
  <customSheetViews>
    <customSheetView guid="{95EADED2-1BFB-4A24-8101-E56DDD5F8AB5}" state="hidden">
      <pageMargins left="0.43307086614173229" right="0.19685039370078741" top="0.35433070866141736" bottom="0.55118110236220474" header="0.23622047244094491" footer="0.51181102362204722"/>
      <pageSetup paperSize="9" orientation="landscape" r:id="rId1"/>
      <headerFooter alignWithMargins="0">
        <oddFooter>&amp;L&amp;F</oddFooter>
      </headerFooter>
    </customSheetView>
    <customSheetView guid="{CCB02B7D-CEAB-4C38-AE50-D997BB644CA0}" state="hidden">
      <pageMargins left="0.43307086614173229" right="0.19685039370078741" top="0.35433070866141736" bottom="0.55118110236220474" header="0.23622047244094491" footer="0.51181102362204722"/>
      <pageSetup paperSize="9" orientation="landscape" r:id="rId2"/>
      <headerFooter alignWithMargins="0">
        <oddFooter>&amp;L&amp;F</oddFooter>
      </headerFooter>
    </customSheetView>
    <customSheetView guid="{703CE8F9-8BBB-44EE-B611-ED539E4DC7E6}" state="hidden">
      <pageMargins left="0.43307086614173229" right="0.19685039370078741" top="0.35433070866141736" bottom="0.55118110236220474" header="0.23622047244094491" footer="0.51181102362204722"/>
      <pageSetup paperSize="9" orientation="landscape" r:id="rId3"/>
      <headerFooter alignWithMargins="0">
        <oddFooter>&amp;L&amp;F</oddFooter>
      </headerFooter>
    </customSheetView>
  </customSheetViews>
  <mergeCells count="2">
    <mergeCell ref="D3:E3"/>
    <mergeCell ref="J3:K3"/>
  </mergeCells>
  <pageMargins left="0.43307086614173229" right="0.19685039370078741" top="0.35433070866141736" bottom="0.55118110236220474" header="0.23622047244094491" footer="0.51181102362204722"/>
  <pageSetup paperSize="9" orientation="landscape" r:id="rId4"/>
  <headerFooter alignWithMargins="0">
    <oddFooter>&amp;L&amp;F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46"/>
  <sheetViews>
    <sheetView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A6" sqref="A3:P25"/>
    </sheetView>
  </sheetViews>
  <sheetFormatPr baseColWidth="10" defaultRowHeight="12.75" x14ac:dyDescent="0.2"/>
  <cols>
    <col min="1" max="1" width="40.5703125" customWidth="1"/>
    <col min="2" max="16" width="9.5703125" customWidth="1"/>
  </cols>
  <sheetData>
    <row r="1" spans="1:16" ht="26.25" x14ac:dyDescent="0.4">
      <c r="A1" s="70" t="s">
        <v>48</v>
      </c>
    </row>
    <row r="3" spans="1:16" s="66" customFormat="1" ht="20.25" customHeight="1" x14ac:dyDescent="0.2">
      <c r="A3" s="150" t="s">
        <v>23</v>
      </c>
      <c r="B3" s="151">
        <v>1</v>
      </c>
      <c r="C3" s="151">
        <v>2</v>
      </c>
      <c r="D3" s="151">
        <v>3</v>
      </c>
      <c r="E3" s="151">
        <v>4</v>
      </c>
      <c r="F3" s="151">
        <v>5</v>
      </c>
      <c r="G3" s="151">
        <v>6</v>
      </c>
      <c r="H3" s="151">
        <v>7</v>
      </c>
      <c r="I3" s="151">
        <v>8</v>
      </c>
      <c r="J3" s="151">
        <v>9</v>
      </c>
      <c r="K3" s="151">
        <v>10</v>
      </c>
      <c r="L3" s="151">
        <v>11</v>
      </c>
      <c r="M3" s="151">
        <v>12</v>
      </c>
      <c r="N3" s="151">
        <v>13</v>
      </c>
      <c r="O3" s="151">
        <v>14</v>
      </c>
      <c r="P3" s="151">
        <v>15</v>
      </c>
    </row>
    <row r="4" spans="1:16" s="66" customFormat="1" ht="20.25" customHeight="1" x14ac:dyDescent="0.2">
      <c r="A4" s="284" t="s">
        <v>64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6"/>
    </row>
    <row r="5" spans="1:16" s="66" customFormat="1" ht="30" customHeight="1" x14ac:dyDescent="0.2">
      <c r="A5" s="281" t="s">
        <v>49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3"/>
    </row>
    <row r="6" spans="1:16" s="66" customFormat="1" ht="30" customHeight="1" x14ac:dyDescent="0.2">
      <c r="A6" s="152" t="s">
        <v>56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  <c r="N6" s="154"/>
      <c r="O6" s="153"/>
      <c r="P6" s="153"/>
    </row>
    <row r="7" spans="1:16" s="66" customFormat="1" ht="30" customHeight="1" x14ac:dyDescent="0.2">
      <c r="A7" s="152" t="s">
        <v>43</v>
      </c>
      <c r="B7" s="153"/>
      <c r="C7" s="153"/>
      <c r="D7" s="153"/>
      <c r="E7" s="153"/>
      <c r="F7" s="153"/>
      <c r="G7" s="153"/>
      <c r="H7" s="153"/>
      <c r="I7" s="153"/>
      <c r="J7" s="153"/>
      <c r="K7" s="154"/>
      <c r="L7" s="154"/>
      <c r="M7" s="154"/>
      <c r="N7" s="153"/>
      <c r="O7" s="153"/>
      <c r="P7" s="153"/>
    </row>
    <row r="8" spans="1:16" s="66" customFormat="1" ht="30" customHeight="1" x14ac:dyDescent="0.2">
      <c r="A8" s="152" t="s">
        <v>57</v>
      </c>
      <c r="B8" s="153"/>
      <c r="C8" s="153"/>
      <c r="D8" s="153"/>
      <c r="E8" s="153"/>
      <c r="F8" s="153"/>
      <c r="G8" s="153"/>
      <c r="H8" s="153"/>
      <c r="I8" s="154"/>
      <c r="J8" s="154"/>
      <c r="K8" s="154"/>
      <c r="L8" s="153"/>
      <c r="M8" s="153"/>
      <c r="N8" s="153"/>
      <c r="O8" s="153"/>
      <c r="P8" s="153"/>
    </row>
    <row r="9" spans="1:16" s="66" customFormat="1" ht="30" customHeight="1" x14ac:dyDescent="0.2">
      <c r="A9" s="155" t="s">
        <v>44</v>
      </c>
      <c r="B9" s="153"/>
      <c r="C9" s="153"/>
      <c r="D9" s="153"/>
      <c r="E9" s="153"/>
      <c r="F9" s="153"/>
      <c r="G9" s="153"/>
      <c r="H9" s="154"/>
      <c r="I9" s="154"/>
      <c r="J9" s="154"/>
      <c r="K9" s="153"/>
      <c r="L9" s="153"/>
      <c r="M9" s="153"/>
      <c r="N9" s="153"/>
      <c r="O9" s="153"/>
      <c r="P9" s="153"/>
    </row>
    <row r="10" spans="1:16" s="66" customFormat="1" ht="30" customHeight="1" x14ac:dyDescent="0.2">
      <c r="A10" s="281" t="s">
        <v>50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3"/>
    </row>
    <row r="11" spans="1:16" s="66" customFormat="1" ht="30" customHeight="1" x14ac:dyDescent="0.2">
      <c r="A11" s="152" t="s">
        <v>58</v>
      </c>
      <c r="B11" s="153"/>
      <c r="C11" s="153"/>
      <c r="D11" s="153"/>
      <c r="E11" s="153"/>
      <c r="F11" s="153"/>
      <c r="G11" s="153"/>
      <c r="H11" s="153"/>
      <c r="I11" s="153"/>
      <c r="J11" s="154"/>
      <c r="K11" s="154"/>
      <c r="L11" s="154"/>
      <c r="M11" s="154"/>
      <c r="N11" s="153"/>
      <c r="O11" s="153"/>
      <c r="P11" s="153"/>
    </row>
    <row r="12" spans="1:16" s="66" customFormat="1" ht="30" customHeight="1" x14ac:dyDescent="0.2">
      <c r="A12" s="152" t="s">
        <v>46</v>
      </c>
      <c r="B12" s="153"/>
      <c r="C12" s="153"/>
      <c r="D12" s="153"/>
      <c r="E12" s="153"/>
      <c r="F12" s="154"/>
      <c r="G12" s="154"/>
      <c r="H12" s="154"/>
      <c r="I12" s="154"/>
      <c r="J12" s="154"/>
      <c r="K12" s="153"/>
      <c r="L12" s="153"/>
      <c r="M12" s="153"/>
      <c r="N12" s="153"/>
      <c r="O12" s="153"/>
      <c r="P12" s="153"/>
    </row>
    <row r="13" spans="1:16" s="66" customFormat="1" ht="30" customHeight="1" x14ac:dyDescent="0.2">
      <c r="A13" s="152" t="s">
        <v>59</v>
      </c>
      <c r="B13" s="153"/>
      <c r="C13" s="153"/>
      <c r="D13" s="153"/>
      <c r="E13" s="153"/>
      <c r="F13" s="154"/>
      <c r="G13" s="154"/>
      <c r="H13" s="154"/>
      <c r="I13" s="154"/>
      <c r="J13" s="154"/>
      <c r="K13" s="153"/>
      <c r="L13" s="153"/>
      <c r="M13" s="153"/>
      <c r="N13" s="153"/>
      <c r="O13" s="153"/>
      <c r="P13" s="153"/>
    </row>
    <row r="14" spans="1:16" s="66" customFormat="1" ht="30" customHeight="1" x14ac:dyDescent="0.2">
      <c r="A14" s="152" t="s">
        <v>60</v>
      </c>
      <c r="B14" s="153"/>
      <c r="C14" s="153"/>
      <c r="D14" s="153"/>
      <c r="E14" s="153"/>
      <c r="F14" s="153"/>
      <c r="G14" s="153"/>
      <c r="H14" s="154"/>
      <c r="I14" s="154"/>
      <c r="J14" s="154"/>
      <c r="K14" s="153"/>
      <c r="L14" s="153"/>
      <c r="M14" s="153"/>
      <c r="N14" s="153"/>
      <c r="O14" s="153"/>
      <c r="P14" s="153"/>
    </row>
    <row r="15" spans="1:16" s="66" customFormat="1" ht="30" customHeight="1" x14ac:dyDescent="0.2">
      <c r="A15" s="281" t="s">
        <v>51</v>
      </c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3"/>
    </row>
    <row r="16" spans="1:16" s="66" customFormat="1" ht="30" customHeight="1" x14ac:dyDescent="0.2">
      <c r="A16" s="152" t="s">
        <v>42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4"/>
      <c r="P16" s="154"/>
    </row>
    <row r="17" spans="1:16" s="66" customFormat="1" ht="30" customHeight="1" x14ac:dyDescent="0.2">
      <c r="A17" s="152" t="s">
        <v>54</v>
      </c>
      <c r="B17" s="153"/>
      <c r="C17" s="153"/>
      <c r="D17" s="153"/>
      <c r="E17" s="153"/>
      <c r="F17" s="153"/>
      <c r="G17" s="153"/>
      <c r="H17" s="153"/>
      <c r="I17" s="154"/>
      <c r="J17" s="154"/>
      <c r="K17" s="154"/>
      <c r="L17" s="153"/>
      <c r="M17" s="153"/>
      <c r="N17" s="153"/>
      <c r="O17" s="153"/>
      <c r="P17" s="153"/>
    </row>
    <row r="18" spans="1:16" s="66" customFormat="1" ht="30" customHeight="1" x14ac:dyDescent="0.2">
      <c r="A18" s="152" t="s">
        <v>47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4"/>
      <c r="L18" s="154"/>
      <c r="M18" s="153"/>
      <c r="N18" s="153"/>
      <c r="O18" s="153"/>
      <c r="P18" s="153"/>
    </row>
    <row r="19" spans="1:16" s="66" customFormat="1" ht="30" customHeight="1" x14ac:dyDescent="0.2">
      <c r="A19" s="152" t="s">
        <v>55</v>
      </c>
      <c r="B19" s="153"/>
      <c r="C19" s="153"/>
      <c r="D19" s="153"/>
      <c r="E19" s="153"/>
      <c r="F19" s="153"/>
      <c r="G19" s="154"/>
      <c r="H19" s="154"/>
      <c r="I19" s="154"/>
      <c r="J19" s="154"/>
      <c r="K19" s="153"/>
      <c r="L19" s="153"/>
      <c r="M19" s="153"/>
      <c r="N19" s="153"/>
      <c r="O19" s="153"/>
      <c r="P19" s="153"/>
    </row>
    <row r="20" spans="1:16" s="66" customFormat="1" ht="30" customHeight="1" x14ac:dyDescent="0.2">
      <c r="A20" s="152" t="s">
        <v>62</v>
      </c>
      <c r="B20" s="153"/>
      <c r="C20" s="153"/>
      <c r="D20" s="153"/>
      <c r="E20" s="153"/>
      <c r="F20" s="154"/>
      <c r="G20" s="154"/>
      <c r="H20" s="154"/>
      <c r="I20" s="153"/>
      <c r="J20" s="153"/>
      <c r="K20" s="153"/>
      <c r="L20" s="153"/>
      <c r="M20" s="153"/>
      <c r="N20" s="153"/>
      <c r="O20" s="153"/>
      <c r="P20" s="153"/>
    </row>
    <row r="21" spans="1:16" s="66" customFormat="1" ht="30" customHeight="1" x14ac:dyDescent="0.2">
      <c r="A21" s="152" t="s">
        <v>63</v>
      </c>
      <c r="B21" s="153"/>
      <c r="C21" s="154"/>
      <c r="D21" s="154"/>
      <c r="E21" s="154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</row>
    <row r="22" spans="1:16" s="66" customFormat="1" ht="30" customHeight="1" x14ac:dyDescent="0.2">
      <c r="A22" s="281" t="s">
        <v>61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3"/>
    </row>
    <row r="23" spans="1:16" s="66" customFormat="1" ht="30" customHeight="1" x14ac:dyDescent="0.2">
      <c r="A23" s="152" t="s">
        <v>52</v>
      </c>
      <c r="B23" s="153"/>
      <c r="C23" s="153"/>
      <c r="D23" s="153"/>
      <c r="E23" s="153"/>
      <c r="F23" s="154"/>
      <c r="G23" s="154"/>
      <c r="H23" s="154"/>
      <c r="I23" s="153"/>
      <c r="J23" s="153"/>
      <c r="K23" s="153"/>
      <c r="L23" s="153"/>
      <c r="M23" s="153"/>
      <c r="N23" s="153"/>
      <c r="O23" s="153"/>
      <c r="P23" s="153"/>
    </row>
    <row r="24" spans="1:16" s="66" customFormat="1" ht="30" customHeight="1" x14ac:dyDescent="0.2">
      <c r="A24" s="152" t="s">
        <v>53</v>
      </c>
      <c r="B24" s="153"/>
      <c r="C24" s="153"/>
      <c r="D24" s="154"/>
      <c r="E24" s="154"/>
      <c r="F24" s="154"/>
      <c r="G24" s="153"/>
      <c r="H24" s="153"/>
      <c r="I24" s="153"/>
      <c r="J24" s="153"/>
      <c r="K24" s="153"/>
      <c r="L24" s="153"/>
      <c r="M24" s="153"/>
      <c r="N24" s="153"/>
      <c r="O24" s="153"/>
      <c r="P24" s="153"/>
    </row>
    <row r="25" spans="1:16" s="66" customFormat="1" ht="30" customHeight="1" x14ac:dyDescent="0.2">
      <c r="A25" s="152" t="s">
        <v>45</v>
      </c>
      <c r="B25" s="154"/>
      <c r="C25" s="154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</row>
    <row r="26" spans="1:16" s="66" customFormat="1" ht="30" customHeight="1" x14ac:dyDescent="0.2">
      <c r="A26" s="122"/>
    </row>
    <row r="27" spans="1:16" s="66" customFormat="1" ht="20.25" customHeight="1" x14ac:dyDescent="0.2">
      <c r="A27" s="122"/>
    </row>
    <row r="28" spans="1:16" s="66" customFormat="1" ht="20.25" customHeight="1" x14ac:dyDescent="0.2">
      <c r="A28" s="122"/>
    </row>
    <row r="29" spans="1:16" s="66" customFormat="1" ht="20.25" customHeight="1" x14ac:dyDescent="0.2">
      <c r="A29" s="122"/>
    </row>
    <row r="30" spans="1:16" s="66" customFormat="1" ht="20.25" customHeight="1" x14ac:dyDescent="0.2">
      <c r="A30" s="122"/>
    </row>
    <row r="31" spans="1:16" s="66" customFormat="1" ht="20.25" customHeight="1" x14ac:dyDescent="0.2">
      <c r="A31" s="122"/>
    </row>
    <row r="32" spans="1:16" s="66" customFormat="1" ht="20.25" customHeight="1" x14ac:dyDescent="0.2">
      <c r="A32" s="122"/>
    </row>
    <row r="33" spans="1:1" s="66" customFormat="1" ht="20.25" customHeight="1" x14ac:dyDescent="0.2">
      <c r="A33" s="122"/>
    </row>
    <row r="34" spans="1:1" s="66" customFormat="1" ht="20.25" customHeight="1" x14ac:dyDescent="0.2">
      <c r="A34" s="122"/>
    </row>
    <row r="35" spans="1:1" s="66" customFormat="1" ht="20.25" customHeight="1" x14ac:dyDescent="0.2">
      <c r="A35" s="122"/>
    </row>
    <row r="36" spans="1:1" s="66" customFormat="1" ht="20.25" customHeight="1" x14ac:dyDescent="0.2">
      <c r="A36" s="122"/>
    </row>
    <row r="37" spans="1:1" s="66" customFormat="1" ht="20.25" customHeight="1" x14ac:dyDescent="0.2">
      <c r="A37" s="122"/>
    </row>
    <row r="38" spans="1:1" s="66" customFormat="1" ht="20.25" customHeight="1" x14ac:dyDescent="0.2">
      <c r="A38" s="122"/>
    </row>
    <row r="39" spans="1:1" s="66" customFormat="1" ht="20.25" customHeight="1" x14ac:dyDescent="0.2">
      <c r="A39" s="122"/>
    </row>
    <row r="40" spans="1:1" s="66" customFormat="1" ht="20.25" customHeight="1" x14ac:dyDescent="0.2">
      <c r="A40" s="122"/>
    </row>
    <row r="41" spans="1:1" s="66" customFormat="1" ht="20.25" customHeight="1" x14ac:dyDescent="0.2">
      <c r="A41" s="122"/>
    </row>
    <row r="42" spans="1:1" s="66" customFormat="1" ht="20.25" customHeight="1" x14ac:dyDescent="0.2">
      <c r="A42" s="122"/>
    </row>
    <row r="43" spans="1:1" s="66" customFormat="1" ht="20.25" customHeight="1" x14ac:dyDescent="0.2">
      <c r="A43" s="122"/>
    </row>
    <row r="44" spans="1:1" s="66" customFormat="1" ht="20.25" customHeight="1" x14ac:dyDescent="0.2">
      <c r="A44" s="122"/>
    </row>
    <row r="45" spans="1:1" s="66" customFormat="1" ht="20.25" customHeight="1" x14ac:dyDescent="0.2">
      <c r="A45" s="122"/>
    </row>
    <row r="46" spans="1:1" x14ac:dyDescent="0.2">
      <c r="A46" s="121"/>
    </row>
  </sheetData>
  <sheetProtection algorithmName="SHA-512" hashValue="C8C7Tn/wScgaPXwLU3E0werR8LXYwvIfuN1jmXIyK6rzriS6Uo49KMVjp48NAbWxSImzf0KgNY+LcO3rNOxoDQ==" saltValue="4C+cfpe0rsyXd2V50gox6g==" spinCount="100000" sheet="1" objects="1" scenarios="1"/>
  <customSheetViews>
    <customSheetView guid="{95EADED2-1BFB-4A24-8101-E56DDD5F8AB5}" fitToPage="1">
      <pane xSplit="13" ySplit="9" topLeftCell="N10" activePane="bottomRight" state="frozen"/>
      <selection pane="bottomRight" activeCell="A5" sqref="A5:P5"/>
      <pageMargins left="1" right="1" top="1" bottom="1" header="0.5" footer="0.5"/>
      <pageSetup paperSize="9" scale="65" orientation="landscape" r:id="rId1"/>
    </customSheetView>
    <customSheetView guid="{CCB02B7D-CEAB-4C38-AE50-D997BB644CA0}" showPageBreaks="1" fitToPage="1" printArea="1">
      <pane xSplit="13" ySplit="9" topLeftCell="N10" activePane="bottomRight" state="frozen"/>
      <selection pane="bottomRight" activeCell="A5" sqref="A5:P5"/>
      <pageMargins left="1" right="1" top="1" bottom="1" header="0.5" footer="0.5"/>
      <pageSetup paperSize="9" scale="65" orientation="landscape" r:id="rId2"/>
    </customSheetView>
    <customSheetView guid="{703CE8F9-8BBB-44EE-B611-ED539E4DC7E6}" fitToPage="1">
      <pane xSplit="13" ySplit="9" topLeftCell="N10" activePane="bottomRight" state="frozen"/>
      <selection pane="bottomRight" activeCell="A5" sqref="A5:P5"/>
      <pageMargins left="1" right="1" top="1" bottom="1" header="0.5" footer="0.5"/>
      <pageSetup paperSize="9" scale="65" orientation="landscape" r:id="rId3"/>
    </customSheetView>
  </customSheetViews>
  <mergeCells count="5">
    <mergeCell ref="A5:P5"/>
    <mergeCell ref="A10:P10"/>
    <mergeCell ref="A15:P15"/>
    <mergeCell ref="A22:P22"/>
    <mergeCell ref="A4:P4"/>
  </mergeCells>
  <pageMargins left="1" right="1" top="1" bottom="1" header="0.5" footer="0.5"/>
  <pageSetup paperSize="9" scale="65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Titelblatt</vt:lpstr>
      <vt:lpstr>1. Berechnungstool</vt:lpstr>
      <vt:lpstr>2. Lohntabelle, Anhang 3 LR</vt:lpstr>
      <vt:lpstr>3. Lohnbänderstruktur</vt:lpstr>
      <vt:lpstr>Lohnentwicklung je Klasse</vt:lpstr>
      <vt:lpstr>4. Lohnbandspektrum in % </vt:lpstr>
      <vt:lpstr>5. Lohnbandspektrum je Klasse</vt:lpstr>
      <vt:lpstr>Gehaltslimiten in % </vt:lpstr>
      <vt:lpstr>EP grafisch</vt:lpstr>
      <vt:lpstr>'1. Berechnungstool'!Print_Area</vt:lpstr>
      <vt:lpstr>'2. Lohntabelle, Anhang 3 LR'!Print_Area</vt:lpstr>
      <vt:lpstr>'3. Lohnbänderstruktur'!Print_Area</vt:lpstr>
      <vt:lpstr>'4. Lohnbandspektrum in % '!Print_Area</vt:lpstr>
      <vt:lpstr>'EP grafisch'!Print_Area</vt:lpstr>
      <vt:lpstr>'Lohnentwicklung je Klasse'!Print_Area</vt:lpstr>
      <vt:lpstr>Titelblatt!Print_Area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Kämpfer;Yvonne Schmidt</dc:creator>
  <cp:lastModifiedBy>Valérie Buck</cp:lastModifiedBy>
  <cp:lastPrinted>2023-12-04T16:45:42Z</cp:lastPrinted>
  <dcterms:created xsi:type="dcterms:W3CDTF">2008-05-06T06:59:34Z</dcterms:created>
  <dcterms:modified xsi:type="dcterms:W3CDTF">2024-12-17T13:26:43Z</dcterms:modified>
</cp:coreProperties>
</file>